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235" tabRatio="818" activeTab="2"/>
  </bookViews>
  <sheets>
    <sheet name="Key Definitions" sheetId="1" r:id="rId1"/>
    <sheet name="SUMMARY DATA SHEET" sheetId="2" r:id="rId2"/>
    <sheet name="Detail Data 2020 - 2021" sheetId="3" r:id="rId3"/>
    <sheet name="Detail Data 2019 - 2020" sheetId="4" r:id="rId4"/>
    <sheet name="Detail Data 2018 - 2019 " sheetId="5" r:id="rId5"/>
  </sheets>
  <definedNames/>
  <calcPr fullCalcOnLoad="1"/>
</workbook>
</file>

<file path=xl/sharedStrings.xml><?xml version="1.0" encoding="utf-8"?>
<sst xmlns="http://schemas.openxmlformats.org/spreadsheetml/2006/main" count="8054" uniqueCount="642">
  <si>
    <t xml:space="preserve">Name </t>
  </si>
  <si>
    <t xml:space="preserve">Region </t>
  </si>
  <si>
    <t>DORSET GARDENS HOTEL</t>
  </si>
  <si>
    <t>GRAND HOTEL (FRANKSTON)</t>
  </si>
  <si>
    <t>GRAND HOTEL (MORNINGTON)</t>
  </si>
  <si>
    <t>LOWER PLENTY HOTEL</t>
  </si>
  <si>
    <t>PINSENT HOTEL</t>
  </si>
  <si>
    <t>RED CLIFFS CLUB</t>
  </si>
  <si>
    <t>ROYAL OAK HOTEL</t>
  </si>
  <si>
    <t>WALTZING MATILDA HOTEL</t>
  </si>
  <si>
    <t>WARRAGUL CLUB</t>
  </si>
  <si>
    <t>YARRA VALLEY COUNTRY CLUB</t>
  </si>
  <si>
    <t>GOLDEN NUGGET</t>
  </si>
  <si>
    <t>ALBION CHARLES HOTEL</t>
  </si>
  <si>
    <t>CRAIG'S ROYAL HOTEL</t>
  </si>
  <si>
    <t>BLUE BELL HOTEL</t>
  </si>
  <si>
    <t>NORLANE HOTEL</t>
  </si>
  <si>
    <t>BOUNDARY TAVERNER</t>
  </si>
  <si>
    <t>GROVEDALE HOTEL</t>
  </si>
  <si>
    <t>CAULFIELD GLASSHOUSE</t>
  </si>
  <si>
    <t>VAUCLUSE HOTEL</t>
  </si>
  <si>
    <t>CROYDON HOTEL</t>
  </si>
  <si>
    <t>DEER PARK HOTEL</t>
  </si>
  <si>
    <t>KEYSBOROUGH HOTEL</t>
  </si>
  <si>
    <t>GLADSTONE PARK HOTEL</t>
  </si>
  <si>
    <t>WHALERS HOTEL</t>
  </si>
  <si>
    <t>WARRNAMBOOL FOOTBALL CLUB SOCIAL CLUB</t>
  </si>
  <si>
    <t>THE BENDIGO CLUB</t>
  </si>
  <si>
    <t>TRARALGON BOWLS CLUB</t>
  </si>
  <si>
    <t>MULGRAVE COUNTRY CLUB</t>
  </si>
  <si>
    <t>THE VALE HOTEL</t>
  </si>
  <si>
    <t>MAROONDAH SPORTS CLUB</t>
  </si>
  <si>
    <t>ROSEBUD COUNTRY CLUB</t>
  </si>
  <si>
    <t>SHEPPARTON CLUB</t>
  </si>
  <si>
    <t>CHALAMBAR GOLF CLUB</t>
  </si>
  <si>
    <t>OCEAN GROVE BOWLING CLUB</t>
  </si>
  <si>
    <t>SANDRINGHAM HOTEL</t>
  </si>
  <si>
    <t>KOORINGAL GOLF CLUB</t>
  </si>
  <si>
    <t>GREYHOUNDS ENTERTAINMENT</t>
  </si>
  <si>
    <t>DINGLEY INTERNATIONAL HOTEL</t>
  </si>
  <si>
    <t>RAILWAY CLUB HOTEL</t>
  </si>
  <si>
    <t>ROYAL OAK RICHMOND</t>
  </si>
  <si>
    <t>EXCELSIOR HOTEL</t>
  </si>
  <si>
    <t>MERCURE GRAND HOTEL ON SWANSTON</t>
  </si>
  <si>
    <t>ROSSTOWN HOTEL</t>
  </si>
  <si>
    <t>YARRAVILLE CLUB CRICKET CLUB</t>
  </si>
  <si>
    <t>NORTHCOTE PARK FOOTBALL CLUB</t>
  </si>
  <si>
    <t>THE SETTLEMENT AT CRANBOURNE</t>
  </si>
  <si>
    <t>GOLF HOUSE HOTEL</t>
  </si>
  <si>
    <t>GREENSBOROUGH HOTEL</t>
  </si>
  <si>
    <t>KINGS CREEK HOTEL</t>
  </si>
  <si>
    <t>SEAFORD TAVERNER</t>
  </si>
  <si>
    <t>RACECOURSE HOTEL (WERRIBEE)</t>
  </si>
  <si>
    <t>TORQUAY HOTEL</t>
  </si>
  <si>
    <t>LEIGHOAK</t>
  </si>
  <si>
    <t>EDWARDES LAKE HOTEL</t>
  </si>
  <si>
    <t>MITCHELL RIVER TAVERN</t>
  </si>
  <si>
    <t>BENDIGO STADIUM</t>
  </si>
  <si>
    <t>CRAIGIEBURN SPORTING CLUB</t>
  </si>
  <si>
    <t>SALE &amp; DISTRICT GREYHOUND RACING CLUB</t>
  </si>
  <si>
    <t>ZAGAME'S BALLARAT CLUB HOTEL</t>
  </si>
  <si>
    <t>ANGEL TAVERN</t>
  </si>
  <si>
    <t>THE ORBOST CLUB</t>
  </si>
  <si>
    <t>THE CHASE HOTEL</t>
  </si>
  <si>
    <t>HIGHPOINT TAVERNER</t>
  </si>
  <si>
    <t>SHERBOURNE TERRACE</t>
  </si>
  <si>
    <t>VILLAGE GREEN HOTEL</t>
  </si>
  <si>
    <t>SUNBURY FOOTBALL SOCIAL CLUB</t>
  </si>
  <si>
    <t>TOORADIN &amp; DISTRICT SPORTS CLUB</t>
  </si>
  <si>
    <t>WONTHAGGI GOLF CLUB</t>
  </si>
  <si>
    <t>SPORTSPARK GAMING AND ENTERTAINMENT CENT</t>
  </si>
  <si>
    <t>DAYLESFORD BOWLING CLUB</t>
  </si>
  <si>
    <t>GEELONG COMBINED LEAGUES CLUB</t>
  </si>
  <si>
    <t>LEOPOLD SPORTSMANS CLUB</t>
  </si>
  <si>
    <t>MOE RACING CLUB</t>
  </si>
  <si>
    <t>MOOROOPNA GOLF CLUB</t>
  </si>
  <si>
    <t>MYRTLEFORD SAVOY SPORTING CLUB</t>
  </si>
  <si>
    <t>RUBICON HOTEL</t>
  </si>
  <si>
    <t>POLISH COMMUNITY ASSOC IN GEELONG</t>
  </si>
  <si>
    <t>WARRNAMBOOL BOWLS CLUB</t>
  </si>
  <si>
    <t>BROADMEADOWS SPORTING CLUB</t>
  </si>
  <si>
    <t>KNOX TAVERN</t>
  </si>
  <si>
    <t>PLAYERS HOTEL</t>
  </si>
  <si>
    <t>SHAMROCK HOTEL</t>
  </si>
  <si>
    <t>ST GEORGE WORKERS CLUB</t>
  </si>
  <si>
    <t>ANGLESEA GOLF CLUB</t>
  </si>
  <si>
    <t>AUSTRALIAN CROATIAN NATIONAL HALL</t>
  </si>
  <si>
    <t>COMMERCIAL HOTEL (SWAN HILL)</t>
  </si>
  <si>
    <t>ZAGAME'S CAULFIELD CLUB HOTEL</t>
  </si>
  <si>
    <t>DAVA HOTEL</t>
  </si>
  <si>
    <t>DIAMOND CREEK TAVERN</t>
  </si>
  <si>
    <t>DROMANA HOTEL</t>
  </si>
  <si>
    <t>ECHUCA HOTEL</t>
  </si>
  <si>
    <t>EPPING HOTEL</t>
  </si>
  <si>
    <t>FOUNTAIN GATE TAVERNER</t>
  </si>
  <si>
    <t>HALLAM TAVERNER</t>
  </si>
  <si>
    <t>LANGWARRIN HOTEL</t>
  </si>
  <si>
    <t>LINCOLNSHIRE ARMS HOTEL</t>
  </si>
  <si>
    <t>LONDON TAVERN</t>
  </si>
  <si>
    <t>MAC'S HOTEL (MELTON)</t>
  </si>
  <si>
    <t>MCKINNON HOTEL</t>
  </si>
  <si>
    <t>MORNINGTON ON TANTI HOTEL</t>
  </si>
  <si>
    <t>OLINDA CREEK HOTEL</t>
  </si>
  <si>
    <t>PRAHRAN FOOTBALL SOCIAL CLUB</t>
  </si>
  <si>
    <t>PAKENHAM HOTEL</t>
  </si>
  <si>
    <t>RESERVOIR RSL</t>
  </si>
  <si>
    <t>OUYEN CLUB</t>
  </si>
  <si>
    <t>RIVERSDALE HOTEL</t>
  </si>
  <si>
    <t>ROYAL HOTEL (SUNBURY)</t>
  </si>
  <si>
    <t>SANDBELT CLUB HOTEL</t>
  </si>
  <si>
    <t>BROWNS CORNER</t>
  </si>
  <si>
    <t>SYLVANIA HOTEL</t>
  </si>
  <si>
    <t>TEMPLESTOWE HOTEL</t>
  </si>
  <si>
    <t>UNION CLUB HOTEL</t>
  </si>
  <si>
    <t>VILLAGE BELLE HOTEL</t>
  </si>
  <si>
    <t>WHEELERS HILL HOTEL</t>
  </si>
  <si>
    <t>DERRIMUT HOTEL</t>
  </si>
  <si>
    <t>GRAND JUNCTION HOTEL</t>
  </si>
  <si>
    <t>GROSVENOR HOTEL</t>
  </si>
  <si>
    <t>KEALBA HOTEL</t>
  </si>
  <si>
    <t>KORUMBURRA HOTEL</t>
  </si>
  <si>
    <t>RIVIERA HOTEL</t>
  </si>
  <si>
    <t>BALLARAT GOLF CLUB</t>
  </si>
  <si>
    <t>FOSTER GOLF CLUB</t>
  </si>
  <si>
    <t>HAMPTON BOWLS CLUB</t>
  </si>
  <si>
    <t>BAIRNSDALE SPORTING AND CONVENTION CENTR</t>
  </si>
  <si>
    <t>COMMERCIAL HOTEL (CAMPERDOWN)</t>
  </si>
  <si>
    <t>GREEN GULLY SOCCER CLUB</t>
  </si>
  <si>
    <t>LAKES ENTRANCE BOWLS CLUB</t>
  </si>
  <si>
    <t>WEST HEIDELBERG RSL</t>
  </si>
  <si>
    <t>BAIRNSDALE BOWLS CLUB</t>
  </si>
  <si>
    <t>BUNDOORA BOWLING CLUB</t>
  </si>
  <si>
    <t>CLIFTON SPRINGS GOLF CLUB</t>
  </si>
  <si>
    <t>COLAC BOWLING CLUB</t>
  </si>
  <si>
    <t>FERNTREE GULLY BOWLING CLUB</t>
  </si>
  <si>
    <t>HARP OF ERIN HOTEL</t>
  </si>
  <si>
    <t>MORWELL BOWLING CLUB</t>
  </si>
  <si>
    <t>ST ALBANS SPORTS CLUB</t>
  </si>
  <si>
    <t>SUNSHINE CITY CLUB</t>
  </si>
  <si>
    <t>WERRIBEE PLAZA TAVERN</t>
  </si>
  <si>
    <t>YARRAVILLE-FOOTSCRAY BOWLING CLUB</t>
  </si>
  <si>
    <t>ALL SEASONS INTERNATIONAL HOTEL BENDIGO</t>
  </si>
  <si>
    <t>ALTONA BOWLING CLUB</t>
  </si>
  <si>
    <t>COBDEN GOLF CLUB</t>
  </si>
  <si>
    <t>CORRYONG SPORTING COMPLEX</t>
  </si>
  <si>
    <t>HILL TOP GOLF AND COUNTRY CLUB</t>
  </si>
  <si>
    <t>HOPPERS CROSSING SPORTS CLUB</t>
  </si>
  <si>
    <t>KANGAROO FLAT SPORTS CLUB</t>
  </si>
  <si>
    <t>MANSFIELD GOLF CLUB</t>
  </si>
  <si>
    <t>MARYBOROUGH HIGHLAND SOCIETY</t>
  </si>
  <si>
    <t>MORDIALLOC SPORTING CLUB</t>
  </si>
  <si>
    <t>QUEENSCLIFF BOWLING TENNIS AND CROQUET C</t>
  </si>
  <si>
    <t>YALLOURN BOWLING CLUB</t>
  </si>
  <si>
    <t>BACCHUS MARSH GOLF CLUB</t>
  </si>
  <si>
    <t>KYNETON RSL</t>
  </si>
  <si>
    <t>PORTARLINGTON GOLF CLUB</t>
  </si>
  <si>
    <t>ROBINVALE GOLF CLUB</t>
  </si>
  <si>
    <t>WONTHAGGI CLUB</t>
  </si>
  <si>
    <t>BENALLA GOLF CLUB</t>
  </si>
  <si>
    <t>WAURN PONDS HOTEL</t>
  </si>
  <si>
    <t>ACES SPORTING CLUB</t>
  </si>
  <si>
    <t>SPORTING LEGENDS CLUB</t>
  </si>
  <si>
    <t>CITY BOWLS CLUB COLAC</t>
  </si>
  <si>
    <t>MAGPIE AND STUMP HOTEL</t>
  </si>
  <si>
    <t>MONBULK BOWLING CLUB</t>
  </si>
  <si>
    <t>PORTLAND FOOTBALL NETBALL CRICKET CLUB</t>
  </si>
  <si>
    <t>SOMERVILLE HOTEL</t>
  </si>
  <si>
    <t>TOWER HOTEL</t>
  </si>
  <si>
    <t>VICTORIAN TAVERN</t>
  </si>
  <si>
    <t>LAKES ENTRANCE RSL</t>
  </si>
  <si>
    <t>ST ARNAUD SPORTING CLUB</t>
  </si>
  <si>
    <t>THE ELSTERNWICK CLUB</t>
  </si>
  <si>
    <t>OLYMPIC HOTEL</t>
  </si>
  <si>
    <t>KARINGAL BOWLING CLUB</t>
  </si>
  <si>
    <t>THE MEETING PLACE</t>
  </si>
  <si>
    <t>SUMMERHILL HOTEL</t>
  </si>
  <si>
    <t>CARDINIA CLUB</t>
  </si>
  <si>
    <t>WEST SIDE HORSHAM</t>
  </si>
  <si>
    <t>STAWELL HARNESS RACING CLUB</t>
  </si>
  <si>
    <t>SWAN HILL CLUB</t>
  </si>
  <si>
    <t>LARA SPORTING CLUB</t>
  </si>
  <si>
    <t>ASHLEY HOTEL</t>
  </si>
  <si>
    <t>CROSS KEYS HOTEL</t>
  </si>
  <si>
    <t>LONG BEACH HOTEL</t>
  </si>
  <si>
    <t>EPPING PLAZA HOTEL</t>
  </si>
  <si>
    <t>WHITTLESEA BOWLS CLUB</t>
  </si>
  <si>
    <t>LALOR BOWLING CLUB</t>
  </si>
  <si>
    <t>BALLARAT &amp; DISTRICT TROTTING CLUB</t>
  </si>
  <si>
    <t>THE BOROUGH CLUB</t>
  </si>
  <si>
    <t>BIRALLEE TAVERN</t>
  </si>
  <si>
    <t>BAKERS ARMS HOTEL</t>
  </si>
  <si>
    <t>MAFFRA COMMUNITY SPORTS CLUB</t>
  </si>
  <si>
    <t>MALVERN VALE CLUB HOTEL</t>
  </si>
  <si>
    <t>MCCARTINS HOTEL</t>
  </si>
  <si>
    <t>STEEPLES</t>
  </si>
  <si>
    <t>ROYAL HOTEL (BENALLA)</t>
  </si>
  <si>
    <t>THE COVE HOTEL</t>
  </si>
  <si>
    <t>OLIVE TREE HOTEL</t>
  </si>
  <si>
    <t>BAXTER TAVERN HOTEL MOTEL</t>
  </si>
  <si>
    <t>NUMURKAH GOLF &amp; BOWLS CLUB</t>
  </si>
  <si>
    <t>WATERLOO CUP HOTEL</t>
  </si>
  <si>
    <t>GREAT WESTERN HOTEL</t>
  </si>
  <si>
    <t>JUNCTION HOTEL</t>
  </si>
  <si>
    <t>L'UNICO HOTEL</t>
  </si>
  <si>
    <t>THE JIM DANDY HOTEL</t>
  </si>
  <si>
    <t>HIGHWAYS SANDOWN</t>
  </si>
  <si>
    <t>ROYAL HOTEL (ESSENDON)</t>
  </si>
  <si>
    <t>WANGARATTA CLUB</t>
  </si>
  <si>
    <t>SEAGULLS NEST</t>
  </si>
  <si>
    <t>CLUB HOTEL (FERNTREE GULLY)</t>
  </si>
  <si>
    <t>BENTLEIGH CLUB</t>
  </si>
  <si>
    <t>SUNBURY UNITED SPORTING CLUB</t>
  </si>
  <si>
    <t>SUGAR GUM HOTEL</t>
  </si>
  <si>
    <t>CENTURY CITY WALK</t>
  </si>
  <si>
    <t>CLUB KILSYTH</t>
  </si>
  <si>
    <t>KILMORE TRACKSIDE</t>
  </si>
  <si>
    <t>MONASH HOTEL</t>
  </si>
  <si>
    <t>WESTSIDE TAVERNER</t>
  </si>
  <si>
    <t>CLUB LAVERTON</t>
  </si>
  <si>
    <t>MORELAND HOTEL</t>
  </si>
  <si>
    <t>MILDURA GOLF CLUB</t>
  </si>
  <si>
    <t>TRIOS SPORTS CLUB</t>
  </si>
  <si>
    <t>THE COACH AND HORSES</t>
  </si>
  <si>
    <t>WANTIRNA HILL CLUB</t>
  </si>
  <si>
    <t>CHERRY HILL TAVERN</t>
  </si>
  <si>
    <t>BERWICK SPRINGS HOTEL</t>
  </si>
  <si>
    <t>STONEYS CLUB</t>
  </si>
  <si>
    <t>THE TIGERS CLUBHOUSE</t>
  </si>
  <si>
    <t>ROXBURGH PARK HOTEL</t>
  </si>
  <si>
    <t>DUKE OF EDINBURGH</t>
  </si>
  <si>
    <t>RACECOURSE HOTEL (MALVERN EAST)</t>
  </si>
  <si>
    <t>HOPPERS CROSSING CLUB</t>
  </si>
  <si>
    <t>HOGANS HOTEL</t>
  </si>
  <si>
    <t>MILDURA WORKING MANS SPORTS &amp; SOCIAL CLU</t>
  </si>
  <si>
    <t>MERBEIN CITIZENS CLUB</t>
  </si>
  <si>
    <t>BATMAN'S HILL ON COLLINS</t>
  </si>
  <si>
    <t>ZAGAME BORONIA</t>
  </si>
  <si>
    <t>CLUB RINGWOOD</t>
  </si>
  <si>
    <t>THE VIC INN</t>
  </si>
  <si>
    <t>TABCORP PARK</t>
  </si>
  <si>
    <t>EASTWOOD GOLF CLUB</t>
  </si>
  <si>
    <t>KNOX CLUB</t>
  </si>
  <si>
    <t>PENINSULA CLUB</t>
  </si>
  <si>
    <t>BRAYBROOK HOTEL</t>
  </si>
  <si>
    <t>OLD ENGLAND HOTEL</t>
  </si>
  <si>
    <t>PIER HOTEL</t>
  </si>
  <si>
    <t>SANDOWN PARK HOTEL</t>
  </si>
  <si>
    <t>SKYWAYS TAVERNER</t>
  </si>
  <si>
    <t>STAMFORD HOTEL</t>
  </si>
  <si>
    <t>TAYLORS LAKES FAMILY HOTEL</t>
  </si>
  <si>
    <t>MATTHEW FLINDERS TAVERNER</t>
  </si>
  <si>
    <t>BURVALE HOTEL</t>
  </si>
  <si>
    <t>CRAMERS HOTEL</t>
  </si>
  <si>
    <t>MILLERS INN HOTEL</t>
  </si>
  <si>
    <t>SHANGHAI CLUB</t>
  </si>
  <si>
    <t>KIRKPATRICKS HOTEL</t>
  </si>
  <si>
    <t>YORK ON LILYDALE TAVERNER RESORT</t>
  </si>
  <si>
    <t>BERWICK INN TAVERNER</t>
  </si>
  <si>
    <t>THE BRIDGE HOTEL</t>
  </si>
  <si>
    <t>ST ALBANS HOTEL</t>
  </si>
  <si>
    <t>MOUNTAIN VIEW HOTEL</t>
  </si>
  <si>
    <t>MANHATTAN HOTEL</t>
  </si>
  <si>
    <t>BAYSWATER HOTEL</t>
  </si>
  <si>
    <t>COMMERCIAL TAVERNER</t>
  </si>
  <si>
    <t>RYE HOTEL</t>
  </si>
  <si>
    <t>ROSEBUD HOTEL</t>
  </si>
  <si>
    <t>MOTOR CLUB HOTEL</t>
  </si>
  <si>
    <t>WESTERNPORT HOTEL</t>
  </si>
  <si>
    <t>HAMPTON PARK TAVERN</t>
  </si>
  <si>
    <t>COOLAROO TAVERNER</t>
  </si>
  <si>
    <t>MEADOW INN HOTEL</t>
  </si>
  <si>
    <t>CLUB HOTEL</t>
  </si>
  <si>
    <t>ALBION HOTEL</t>
  </si>
  <si>
    <t>THE ROYAL HOTEL FERNTREE GULLY</t>
  </si>
  <si>
    <t>THE BEACH</t>
  </si>
  <si>
    <t>MARINE HOTEL</t>
  </si>
  <si>
    <t>MILANO'S HOTEL</t>
  </si>
  <si>
    <t>SIR HENRY BARKLY HOTEL</t>
  </si>
  <si>
    <t>IVANHOE HOTEL</t>
  </si>
  <si>
    <t>DRUMS HOTEL</t>
  </si>
  <si>
    <t>BUNDOORA TAVERNER</t>
  </si>
  <si>
    <t>DONCASTER HOTEL</t>
  </si>
  <si>
    <t>PLAYERS ON LYGON</t>
  </si>
  <si>
    <t>FERNTREE GULLY HOTEL</t>
  </si>
  <si>
    <t>PALACE HOTEL</t>
  </si>
  <si>
    <t>POWELL HOTEL</t>
  </si>
  <si>
    <t>BOURKE HILL'S WELCOME STRANGER</t>
  </si>
  <si>
    <t>CROXTON PARK HOTEL</t>
  </si>
  <si>
    <t>MITCHAM HOTEL</t>
  </si>
  <si>
    <t>SHOPPINGTOWN HOTEL</t>
  </si>
  <si>
    <t>WESTEND MARKET HOTEL</t>
  </si>
  <si>
    <t>FORESTERS ARMS HOTEL</t>
  </si>
  <si>
    <t>BLACKBURN HOTEL</t>
  </si>
  <si>
    <t>COURT JESTER HOTEL</t>
  </si>
  <si>
    <t>ELSTERNWICK HOTEL</t>
  </si>
  <si>
    <t>TUDOR INN HOTEL</t>
  </si>
  <si>
    <t>WESTMEADOWS TAVERN</t>
  </si>
  <si>
    <t>PLOUGH HOTEL</t>
  </si>
  <si>
    <t>RIFLE CLUB HOTEL</t>
  </si>
  <si>
    <t>PUNTERS PALACE</t>
  </si>
  <si>
    <t>GLENGALA HOTEL</t>
  </si>
  <si>
    <t>NEWMARKET TAVERN</t>
  </si>
  <si>
    <t>PASCOE VALE TAVERNER HOTEL</t>
  </si>
  <si>
    <t>TANKERVILLE ARMS HOTEL</t>
  </si>
  <si>
    <t>DICK WHITTINGTON TAVERN</t>
  </si>
  <si>
    <t>FIRST &amp; LAST HOTEL</t>
  </si>
  <si>
    <t>ELTHAM HOTEL</t>
  </si>
  <si>
    <t>THE PRINCE OF WALES HOTEL - RICHMOND</t>
  </si>
  <si>
    <t>PRESTON HOTEL</t>
  </si>
  <si>
    <t>VINE HOTEL RICHMOND</t>
  </si>
  <si>
    <t>PARKVIEW HOTEL</t>
  </si>
  <si>
    <t>BALACLAVA HOTEL</t>
  </si>
  <si>
    <t>COURT HOUSE HOTEL (FOOTSCRAY)</t>
  </si>
  <si>
    <t>SANDS TAVERNER</t>
  </si>
  <si>
    <t>PRINCE MARK HOTEL</t>
  </si>
  <si>
    <t>CROWN HOTEL</t>
  </si>
  <si>
    <t>KEILOR HOTEL</t>
  </si>
  <si>
    <t>OAKLEIGH JUNCTION HOTEL</t>
  </si>
  <si>
    <t>CHELSEA HEIGHTS HOTEL</t>
  </si>
  <si>
    <t>LYNBROOK HOTEL</t>
  </si>
  <si>
    <t>BELL'S HOTEL</t>
  </si>
  <si>
    <t>WATERGARDENS HOTEL</t>
  </si>
  <si>
    <t>MAIL EXCHANGE HOTEL</t>
  </si>
  <si>
    <t>WEST WATERS HOTEL</t>
  </si>
  <si>
    <t>ALTONA SPORTS CLUB</t>
  </si>
  <si>
    <t>CELTIC CLUB</t>
  </si>
  <si>
    <t>ESSENDON FOOTBALL &amp; COMMUNITY SPORTING C</t>
  </si>
  <si>
    <t>VENETO CLUB</t>
  </si>
  <si>
    <t>WATSONIA RSL</t>
  </si>
  <si>
    <t>YARRAVILLE CLUB</t>
  </si>
  <si>
    <t>RYE RSL CLUB</t>
  </si>
  <si>
    <t>DANDENONG WORKERS SOCIAL CLUB</t>
  </si>
  <si>
    <t>FRANKSTON RSL</t>
  </si>
  <si>
    <t>SUNBURY BOWLING CLUB</t>
  </si>
  <si>
    <t>BOX HILL RSL</t>
  </si>
  <si>
    <t>CLUB TIVOLI</t>
  </si>
  <si>
    <t>KEILOR EAST RSL</t>
  </si>
  <si>
    <t>WAVERLEY RSL CLUB</t>
  </si>
  <si>
    <t>NOBLE PARK FOOTBALL SOCIAL CLUB</t>
  </si>
  <si>
    <t>ROSEBUD RSL</t>
  </si>
  <si>
    <t>BOX HILL GOLF CLUB</t>
  </si>
  <si>
    <t>RINGWOOD RSL</t>
  </si>
  <si>
    <t>HIGHETT RETURNED &amp; SERVICES CLUB</t>
  </si>
  <si>
    <t>DANDENONG CLUB</t>
  </si>
  <si>
    <t>DANDENONG RSL</t>
  </si>
  <si>
    <t>CLAYTON RSL</t>
  </si>
  <si>
    <t>SEAFORD RSL</t>
  </si>
  <si>
    <t>SOUTH OAKLEIGH CLUB</t>
  </si>
  <si>
    <t>MENTONE RSL</t>
  </si>
  <si>
    <t>GREENSBOROUGH RSL</t>
  </si>
  <si>
    <t>NOBLE PARK RSL</t>
  </si>
  <si>
    <t>WERRIBEE RSL</t>
  </si>
  <si>
    <t>CRANBOURNE RSL</t>
  </si>
  <si>
    <t>CASA D'ABRUZZO CLUB</t>
  </si>
  <si>
    <t>SPRINGVALE RSL CLUB</t>
  </si>
  <si>
    <t>CHIRNSIDE PARK COUNTRY CLUB</t>
  </si>
  <si>
    <t>DEER PARK CLUB</t>
  </si>
  <si>
    <t>EPPING RSL</t>
  </si>
  <si>
    <t>SHELL CLUB</t>
  </si>
  <si>
    <t>ABRUZZO CLUB</t>
  </si>
  <si>
    <t>ALTONA RSL</t>
  </si>
  <si>
    <t>BENTLEIGH RSL</t>
  </si>
  <si>
    <t>FURLAN CLUB</t>
  </si>
  <si>
    <t>EAST MALVERN RSL</t>
  </si>
  <si>
    <t>PASCOE VALE RSL</t>
  </si>
  <si>
    <t>DAREBIN RSL</t>
  </si>
  <si>
    <t>WILLIAMSTOWN RSL</t>
  </si>
  <si>
    <t>THE BRUNSWICK CLUB</t>
  </si>
  <si>
    <t>CAULFIELD RSL</t>
  </si>
  <si>
    <t>CHELTENHAM MOORABBIN RSL</t>
  </si>
  <si>
    <t>GLENROY RSL</t>
  </si>
  <si>
    <t>ITALIAN SPORTS CLUB OF WERRIBEE</t>
  </si>
  <si>
    <t>ST KILDA ARMY &amp; NAVY CLUB</t>
  </si>
  <si>
    <t>HEALESVILLE RSL</t>
  </si>
  <si>
    <t>HASTINGS CRICKET &amp; FOOTBALL SOCIAL CLUB</t>
  </si>
  <si>
    <t>MONTMORENCY RSL</t>
  </si>
  <si>
    <t>FAWKNER RSL</t>
  </si>
  <si>
    <t>CLAYTON BOWLS CLUB</t>
  </si>
  <si>
    <t>SUNSHINE RSL</t>
  </si>
  <si>
    <t>MANNINGHAM CLUB</t>
  </si>
  <si>
    <t>MELTON COUNTRY CLUB</t>
  </si>
  <si>
    <t>FRECCIA AZZURRA CLUB</t>
  </si>
  <si>
    <t>VEGAS AT WAVERLEY GARDENS</t>
  </si>
  <si>
    <t>THE REX</t>
  </si>
  <si>
    <t>WANTIRNA CLUB</t>
  </si>
  <si>
    <t>CLUB LEEDS</t>
  </si>
  <si>
    <t>CLUB ITALIA SPORTING CLUB</t>
  </si>
  <si>
    <t>UPPER YARRA RSL</t>
  </si>
  <si>
    <t>CLOCKS AT FLINDERS STREET STATION</t>
  </si>
  <si>
    <t>THE INTERNATIONAL</t>
  </si>
  <si>
    <t>THE CLUB</t>
  </si>
  <si>
    <t>MOONEE VALLEY RACING CLUB</t>
  </si>
  <si>
    <t>THE BROOK ON SNEYDES</t>
  </si>
  <si>
    <t>RED LION HOTEL</t>
  </si>
  <si>
    <t>GEORGE HOTEL</t>
  </si>
  <si>
    <t>MILDURA GATEWAY TAVERN</t>
  </si>
  <si>
    <t>LORD OF THE ISLES TAVERN</t>
  </si>
  <si>
    <t>BARWON HEADS HOTEL</t>
  </si>
  <si>
    <t>MOE HOTEL</t>
  </si>
  <si>
    <t>MORWELL HOTEL</t>
  </si>
  <si>
    <t>ROYAL EXCHANGE HOTEL</t>
  </si>
  <si>
    <t>STAR HOTEL (SALE)</t>
  </si>
  <si>
    <t>CITY FAMILY HOTEL</t>
  </si>
  <si>
    <t>RISING SUN HOTEL</t>
  </si>
  <si>
    <t>WINDERMERE HOTEL</t>
  </si>
  <si>
    <t>THE OLD TOWN 'N' COUNTRY TAVERN</t>
  </si>
  <si>
    <t>GRAND CENTRAL HOTEL (HAMILTON)</t>
  </si>
  <si>
    <t>GORDON HOTEL</t>
  </si>
  <si>
    <t>PENINSULA HOTEL MOTEL</t>
  </si>
  <si>
    <t>SPHINX ENTERTAINMENT CENTRE</t>
  </si>
  <si>
    <t>GOULBURN VALLEY HOTEL</t>
  </si>
  <si>
    <t>VICTORIA HOTEL (SHEPPARTON)</t>
  </si>
  <si>
    <t>CUMBERLAND HOTEL</t>
  </si>
  <si>
    <t>COURT HOUSE HOTEL (BACCHUS MARSH)</t>
  </si>
  <si>
    <t>LORNE HOTEL</t>
  </si>
  <si>
    <t>GATEWAY HOTEL</t>
  </si>
  <si>
    <t>CLUB HOTEL (WARRAGUL)</t>
  </si>
  <si>
    <t>GRAND TERMINUS HOTEL</t>
  </si>
  <si>
    <t>LARA HOTEL</t>
  </si>
  <si>
    <t>MAC'S HOTEL (WARRNAMBOOL)</t>
  </si>
  <si>
    <t>ROYAL HOTEL (DAYLESFORD)</t>
  </si>
  <si>
    <t>AUSTRAL HOTEL</t>
  </si>
  <si>
    <t>JOKERS ON RYRIE</t>
  </si>
  <si>
    <t>ELGIN'S</t>
  </si>
  <si>
    <t>BLAZING STUMP HOTEL</t>
  </si>
  <si>
    <t>FAMILY HOTEL</t>
  </si>
  <si>
    <t>MIDLANDS GOLF CLUB</t>
  </si>
  <si>
    <t>NORTH BALLARAT SPORTS CLUB</t>
  </si>
  <si>
    <t>ECHUCA WORKERS AND SERVICES CLUB</t>
  </si>
  <si>
    <t>MILDURA RSL</t>
  </si>
  <si>
    <t>GEELONG RSL</t>
  </si>
  <si>
    <t>ITALIAN AUSTRALIAN SPORTING AND SOCIAL C</t>
  </si>
  <si>
    <t>MOE RSL CLUB</t>
  </si>
  <si>
    <t>MORWELL CLUB</t>
  </si>
  <si>
    <t>MORWELL RSL</t>
  </si>
  <si>
    <t>TRARALGON RSL</t>
  </si>
  <si>
    <t>NAGAMBIE LAKES ENTERTAINMENT CENTRE</t>
  </si>
  <si>
    <t>BAIRNSDALE RSL</t>
  </si>
  <si>
    <t>BAIRNSDALE CLUB</t>
  </si>
  <si>
    <t>THE LAKES ENTERTAINMENT CENTRE</t>
  </si>
  <si>
    <t>SHEPPARTON RSL</t>
  </si>
  <si>
    <t>WANGARATTA RSL</t>
  </si>
  <si>
    <t>SWAN HILL RSL</t>
  </si>
  <si>
    <t>WONTHAGGI WORKMEN'S CLUB</t>
  </si>
  <si>
    <t>CITY MEMORIAL BOWLS CLUB</t>
  </si>
  <si>
    <t>PORTLAND RSL MEMORIAL BOWLING CLUB</t>
  </si>
  <si>
    <t>COLAC RSL</t>
  </si>
  <si>
    <t>HORSHAM RSL</t>
  </si>
  <si>
    <t>BELL PARK SPORT &amp; RECREATION CLUB</t>
  </si>
  <si>
    <t>HORSHAM SPORTS &amp; COMMUNITY CLUB</t>
  </si>
  <si>
    <t>BENALLA BOWLS CLUB</t>
  </si>
  <si>
    <t>BENDIGO DISTRICT RSL CLUB</t>
  </si>
  <si>
    <t>KYABRAM CLUB</t>
  </si>
  <si>
    <t>LEONGATHA RSL</t>
  </si>
  <si>
    <t>MARYBOROUGH GOLF CLUB</t>
  </si>
  <si>
    <t>SEYMOUR CLUB</t>
  </si>
  <si>
    <t>THE SALE RSL &amp; COMMUNITY SUB-BRANCH</t>
  </si>
  <si>
    <t>WARRAGUL COUNTRY CLUB</t>
  </si>
  <si>
    <t>SEBASTOPOL BOWLING CLUB</t>
  </si>
  <si>
    <t>KYNETON BOWLING CLUB</t>
  </si>
  <si>
    <t>THE YARRAM COUNTRY CLUB</t>
  </si>
  <si>
    <t>WARRNAMBOOL RSL</t>
  </si>
  <si>
    <t>PHILLIP ISLAND RSL</t>
  </si>
  <si>
    <t>ARARAT RSL</t>
  </si>
  <si>
    <t>BALLARAT LEAGUES CLUB</t>
  </si>
  <si>
    <t>AMSTEL GOLF CLUB</t>
  </si>
  <si>
    <t>COBRAM HOTEL</t>
  </si>
  <si>
    <t>ST KILDA FOOTBALL SOCIAL CLUB</t>
  </si>
  <si>
    <t>LAKESIDE CLUB</t>
  </si>
  <si>
    <t>HIGHLANDS HOTEL</t>
  </si>
  <si>
    <t>ROBIN HOOD HOTEL</t>
  </si>
  <si>
    <t>HOTEL 520 ON SAYERS</t>
  </si>
  <si>
    <t>SANCTUARY LAKES HOTEL</t>
  </si>
  <si>
    <t>THE MOONEE PONDS CLUB</t>
  </si>
  <si>
    <t>THE FOUNDRY HOTEL COMPLEX</t>
  </si>
  <si>
    <t>ALEXANDRA HOUSE SPORTS CLUB</t>
  </si>
  <si>
    <t>GOLDEN FLEECE HOTEL (MELTON)</t>
  </si>
  <si>
    <t>THE RICHMOND HENTY HOTEL, PORTLAND</t>
  </si>
  <si>
    <t>THE PHOENIX HOTEL</t>
  </si>
  <si>
    <t>Country</t>
  </si>
  <si>
    <t>Hotel</t>
  </si>
  <si>
    <t>Club</t>
  </si>
  <si>
    <t>Metro</t>
  </si>
  <si>
    <t>TOTAL</t>
  </si>
  <si>
    <t>LGA Name</t>
  </si>
  <si>
    <t>REGION</t>
  </si>
  <si>
    <t>VENUE TYPE</t>
  </si>
  <si>
    <t>Shire of Campaspe</t>
  </si>
  <si>
    <t>Shire of Wellington</t>
  </si>
  <si>
    <t>Shire of Mitchell</t>
  </si>
  <si>
    <t>Shire of Northern Grampians</t>
  </si>
  <si>
    <t>Rural City of Wodonga</t>
  </si>
  <si>
    <t>City of Warrnambool</t>
  </si>
  <si>
    <t>Shire of Colac-Otway</t>
  </si>
  <si>
    <t>City of Greater Bendigo</t>
  </si>
  <si>
    <t>Shire of Alpine</t>
  </si>
  <si>
    <t>City of Ballarat</t>
  </si>
  <si>
    <t>City of Greater Geelong</t>
  </si>
  <si>
    <t>Shire of Moorabool</t>
  </si>
  <si>
    <t>Rural City of Swan Hill</t>
  </si>
  <si>
    <t>City of Greater Shepparton</t>
  </si>
  <si>
    <t>Shire of Glenelg</t>
  </si>
  <si>
    <t>Rural City of Mildura</t>
  </si>
  <si>
    <t>Shire of East Gippsland</t>
  </si>
  <si>
    <t>Shire of Bass Coast</t>
  </si>
  <si>
    <t>City of Latrobe</t>
  </si>
  <si>
    <t>Shire of Surf Coast</t>
  </si>
  <si>
    <t>Shire of South Gippsland</t>
  </si>
  <si>
    <t>Shire of Macedon Ranges</t>
  </si>
  <si>
    <t>Rural City of Benalla</t>
  </si>
  <si>
    <t>Rural City of Horsham</t>
  </si>
  <si>
    <t>Shire of Baw Baw</t>
  </si>
  <si>
    <t>Rural City of Wangaratta</t>
  </si>
  <si>
    <t>City of Melbourne</t>
  </si>
  <si>
    <t>City of Moreland</t>
  </si>
  <si>
    <t>City of Darebin</t>
  </si>
  <si>
    <t>City of Boroondara</t>
  </si>
  <si>
    <t>City of Whitehorse</t>
  </si>
  <si>
    <t>City of Manningham</t>
  </si>
  <si>
    <t>City of Banyule</t>
  </si>
  <si>
    <t>Shire of Nillumbik</t>
  </si>
  <si>
    <t>City of Maroondah</t>
  </si>
  <si>
    <t>City of Knox</t>
  </si>
  <si>
    <t>City of Monash</t>
  </si>
  <si>
    <t>City of Port Phillip</t>
  </si>
  <si>
    <t>City of Kingston</t>
  </si>
  <si>
    <t>City of Greater Dandenong</t>
  </si>
  <si>
    <t>City of Frankston</t>
  </si>
  <si>
    <t>City of Casey</t>
  </si>
  <si>
    <t>Shire of Cardinia</t>
  </si>
  <si>
    <t>Shire of Yarra Ranges</t>
  </si>
  <si>
    <t>City of Whittlesea</t>
  </si>
  <si>
    <t>City of Hume</t>
  </si>
  <si>
    <t>City of Brimbank</t>
  </si>
  <si>
    <t>City of Hobsons Bay</t>
  </si>
  <si>
    <t>City of Wyndham</t>
  </si>
  <si>
    <t>Shire of Mornington Peninsula</t>
  </si>
  <si>
    <t>City of Yarra</t>
  </si>
  <si>
    <t>City of Maribyrnong</t>
  </si>
  <si>
    <t>City of Stonnington</t>
  </si>
  <si>
    <t>City of Glen Eira</t>
  </si>
  <si>
    <t>City of Bayside</t>
  </si>
  <si>
    <t>City of Moonee Valley</t>
  </si>
  <si>
    <t>Shire of Mansfield</t>
  </si>
  <si>
    <t>Shire of Moira</t>
  </si>
  <si>
    <t>Shire of Towong</t>
  </si>
  <si>
    <t>Rural City of Ararat</t>
  </si>
  <si>
    <t>Shire of Southern Grampians</t>
  </si>
  <si>
    <t>Shire of Corangamite</t>
  </si>
  <si>
    <t>Borough of Queenscliffe</t>
  </si>
  <si>
    <t>Shire of Central Goldfields</t>
  </si>
  <si>
    <t>Shire of Hepburn</t>
  </si>
  <si>
    <t>Shire of Murrindindi</t>
  </si>
  <si>
    <t>Shire of Mount Alexander</t>
  </si>
  <si>
    <t>Shire of Strathbogie</t>
  </si>
  <si>
    <t>Shire of Gannawarra</t>
  </si>
  <si>
    <t>VENUE NAME</t>
  </si>
  <si>
    <t>NOTE: Yellow highlights below represent filterable fields. Place cursor over field to access options</t>
  </si>
  <si>
    <t>TABLE A: 3 Year Expenditure Summary by Venue</t>
  </si>
  <si>
    <t>EGM Number</t>
  </si>
  <si>
    <t>EGM EXPENDITURE</t>
  </si>
  <si>
    <t>TABLE B: 3 Year Expenditure Summary by Region</t>
  </si>
  <si>
    <t>TABLE C: 3 Year Expenditure Summary by Gaming Venue Type</t>
  </si>
  <si>
    <t>EDITHVALE - CHELSEA RSL</t>
  </si>
  <si>
    <t>Electronic Gaming Machine Venue Level Expenditure</t>
  </si>
  <si>
    <t>RAFFERTY'S TAVERN</t>
  </si>
  <si>
    <t>THE MINERS TAVERN</t>
  </si>
  <si>
    <t>THE BAY &amp; BRIDGE HOTEL</t>
  </si>
  <si>
    <t>BRIDGE INN HOTEL</t>
  </si>
  <si>
    <t>Key definitions</t>
  </si>
  <si>
    <t>Data sources</t>
  </si>
  <si>
    <t>Disclaimer</t>
  </si>
  <si>
    <t>Copyright</t>
  </si>
  <si>
    <t>Shire of Melton</t>
  </si>
  <si>
    <t>STAR HOTEL BRIGHT</t>
  </si>
  <si>
    <t>FYANSFORD HOTEL</t>
  </si>
  <si>
    <t>PEPPERMILL INN HOTEL MOTEL</t>
  </si>
  <si>
    <t>CARDINIA PARK HOTEL</t>
  </si>
  <si>
    <t>TERMINUS HOTEL</t>
  </si>
  <si>
    <t>ROSE SHAMROCK &amp; THISTLE HOTEL</t>
  </si>
  <si>
    <t>AMERICAN HOTEL</t>
  </si>
  <si>
    <t>FLYING HORSE BAR AND BREWERY</t>
  </si>
  <si>
    <t>THE CONTINENTAL HOTEL</t>
  </si>
  <si>
    <t>KERANG SPORTS AND ENTERTAINMENT VENUE</t>
  </si>
  <si>
    <t>NEW BAY HOTEL</t>
  </si>
  <si>
    <t>CLUB OFFICER</t>
  </si>
  <si>
    <t>HEADQUARTERS TAVERN</t>
  </si>
  <si>
    <t>VALLEY INN HOTEL</t>
  </si>
  <si>
    <t>CASTELLO'S CARDINIA HOTEL</t>
  </si>
  <si>
    <t>Note:</t>
  </si>
  <si>
    <t>GRAND ON DEAKIN</t>
  </si>
  <si>
    <t>MVRC JUNCTION CLUB</t>
  </si>
  <si>
    <t>THE CLAYTON HOTEL</t>
  </si>
  <si>
    <t>THE RICHMOND SOCIAL</t>
  </si>
  <si>
    <t>ESPLANADE HOTEL (INVERLOCH)</t>
  </si>
  <si>
    <t>Jul - Dec 17</t>
  </si>
  <si>
    <t>Jan - Jun 18</t>
  </si>
  <si>
    <t xml:space="preserve">While the material contained in this document has been compiled with all due care, the VCGLR does not warrant or represent that the material is free from errors or omissions, or that it is exhaustive. The VCGLR does not accept any liability, nor takes responsibility for the accuracy, currency or correctness of material included in the information that has been provided either by third parties nor for the accuracy, currency, reliability or correctness of links or references to information sources (including Internet sites).
For more information visit vcglr.vic.gov.au/footer/disclaimer
</t>
  </si>
  <si>
    <t>Data clarifications</t>
  </si>
  <si>
    <r>
      <rPr>
        <b/>
        <sz val="8"/>
        <rFont val="Arial"/>
        <family val="2"/>
      </rPr>
      <t>EGM:</t>
    </r>
    <r>
      <rPr>
        <sz val="8"/>
        <rFont val="Arial"/>
        <family val="2"/>
      </rPr>
      <t xml:space="preserve"> Electronic gaming machines
</t>
    </r>
    <r>
      <rPr>
        <b/>
        <sz val="8"/>
        <rFont val="Arial"/>
        <family val="2"/>
      </rPr>
      <t xml:space="preserve">LGA: </t>
    </r>
    <r>
      <rPr>
        <sz val="8"/>
        <rFont val="Arial"/>
        <family val="2"/>
      </rPr>
      <t xml:space="preserve">Local Government Area
</t>
    </r>
    <r>
      <rPr>
        <b/>
        <sz val="8"/>
        <rFont val="Arial"/>
        <family val="2"/>
      </rPr>
      <t xml:space="preserve">EGM numbers: </t>
    </r>
    <r>
      <rPr>
        <sz val="8"/>
        <rFont val="Arial"/>
        <family val="2"/>
      </rPr>
      <t xml:space="preserve">Average number of operating EGM's at the gaming venue during the month. This figure is consistent with the average entitlement applied to the EGM tax calculation
</t>
    </r>
    <r>
      <rPr>
        <b/>
        <sz val="8"/>
        <rFont val="Arial"/>
        <family val="2"/>
      </rPr>
      <t xml:space="preserve">Venue numbers: </t>
    </r>
    <r>
      <rPr>
        <sz val="8"/>
        <rFont val="Arial"/>
        <family val="2"/>
      </rPr>
      <t xml:space="preserve">Number of approved and operating gaming venues
</t>
    </r>
    <r>
      <rPr>
        <b/>
        <sz val="8"/>
        <rFont val="Arial"/>
        <family val="2"/>
      </rPr>
      <t xml:space="preserve">Expenditure: </t>
    </r>
    <r>
      <rPr>
        <sz val="8"/>
        <rFont val="Arial"/>
        <family val="2"/>
      </rPr>
      <t xml:space="preserve">Amount of money lost by gaming patrons. Also referred to as 'player loss'
</t>
    </r>
    <r>
      <rPr>
        <b/>
        <sz val="8"/>
        <rFont val="Arial"/>
        <family val="2"/>
      </rPr>
      <t xml:space="preserve">Region: </t>
    </r>
    <r>
      <rPr>
        <sz val="8"/>
        <rFont val="Arial"/>
        <family val="2"/>
      </rPr>
      <t xml:space="preserve">Gaming venues are classified one of two regions, country or metro
</t>
    </r>
    <r>
      <rPr>
        <b/>
        <sz val="8"/>
        <rFont val="Arial"/>
        <family val="2"/>
      </rPr>
      <t xml:space="preserve">Venue Type: </t>
    </r>
    <r>
      <rPr>
        <sz val="8"/>
        <rFont val="Arial"/>
        <family val="2"/>
      </rPr>
      <t xml:space="preserve">Gaming venues are classified one of two types, hotel or club
</t>
    </r>
    <r>
      <rPr>
        <b/>
        <sz val="8"/>
        <rFont val="Arial"/>
        <family val="2"/>
      </rPr>
      <t xml:space="preserve">Country: </t>
    </r>
    <r>
      <rPr>
        <sz val="8"/>
        <rFont val="Arial"/>
        <family val="2"/>
      </rPr>
      <t xml:space="preserve">Areas in Victoria outside of Metropolitan Melbourne as determined by State Government
</t>
    </r>
    <r>
      <rPr>
        <b/>
        <sz val="8"/>
        <rFont val="Arial"/>
        <family val="2"/>
      </rPr>
      <t xml:space="preserve">Metro: </t>
    </r>
    <r>
      <rPr>
        <sz val="8"/>
        <rFont val="Arial"/>
        <family val="2"/>
      </rPr>
      <t xml:space="preserve">Areas within Metropolitan Melbourne as determined by State Government
</t>
    </r>
    <r>
      <rPr>
        <b/>
        <sz val="8"/>
        <rFont val="Arial"/>
        <family val="2"/>
      </rPr>
      <t xml:space="preserve">SEIFA DIS: </t>
    </r>
    <r>
      <rPr>
        <sz val="8"/>
        <rFont val="Arial"/>
        <family val="2"/>
      </rPr>
      <t xml:space="preserve">Socio-economic Indexes for Areas (SEIFA) Disadvantage
</t>
    </r>
    <r>
      <rPr>
        <b/>
        <sz val="8"/>
        <rFont val="Arial"/>
        <family val="2"/>
      </rPr>
      <t xml:space="preserve">SEIFA ADVDIS: </t>
    </r>
    <r>
      <rPr>
        <sz val="8"/>
        <rFont val="Arial"/>
        <family val="2"/>
      </rPr>
      <t>Socio-economic Indexes for Areas (SEIFA) Advantage Disadvantage</t>
    </r>
  </si>
  <si>
    <r>
      <rPr>
        <b/>
        <sz val="8"/>
        <rFont val="Arial"/>
        <family val="2"/>
      </rPr>
      <t xml:space="preserve">Source of Expenditure Figures: </t>
    </r>
    <r>
      <rPr>
        <sz val="8"/>
        <rFont val="Arial"/>
        <family val="2"/>
      </rPr>
      <t xml:space="preserve">Gaming expenditure data is maintained by the VCGLR based on electronic data files received from the monitoring licensee.
Gaming data released is based on accurate data available at the time of release. It is possible that financial adjustments may materialise after the release of the data and therefore will require amendment. 
</t>
    </r>
    <r>
      <rPr>
        <b/>
        <sz val="8"/>
        <rFont val="Arial"/>
        <family val="2"/>
      </rPr>
      <t xml:space="preserve">Source of SEIFA Figures: </t>
    </r>
    <r>
      <rPr>
        <sz val="8"/>
        <rFont val="Arial"/>
        <family val="2"/>
      </rPr>
      <t xml:space="preserve">Australian Bureau of Statistics, Socio-economic Indexes for Areas (SEIFA): 
- Table 2: Statistical Local Area (SLA) Index of Relative Socio-economic Advantage and Disadvantage 
- Table 3: Statistical Local Area (SLA) Index of Relative Socio-economic Disadvantage 
</t>
    </r>
    <r>
      <rPr>
        <b/>
        <sz val="8"/>
        <rFont val="Arial"/>
        <family val="2"/>
      </rPr>
      <t xml:space="preserve">Source of Unemployment Figures: </t>
    </r>
    <r>
      <rPr>
        <sz val="8"/>
        <rFont val="Arial"/>
        <family val="2"/>
      </rPr>
      <t xml:space="preserve">Department of Education, Employment and Workplace Relations, Small Area Labour Markets. Refer to deewr.gov.au/Employment/LMI/Pages/SALM.aspx
</t>
    </r>
    <r>
      <rPr>
        <b/>
        <sz val="8"/>
        <rFont val="Arial"/>
        <family val="2"/>
      </rPr>
      <t xml:space="preserve">Source of Population Figures: </t>
    </r>
    <r>
      <rPr>
        <sz val="8"/>
        <rFont val="Arial"/>
        <family val="2"/>
      </rPr>
      <t>Department of Planning and Community Development, Victoria in Future 2012, population projections by single year based on age and sex for each LGA as at 30 June 2013.</t>
    </r>
  </si>
  <si>
    <r>
      <rPr>
        <b/>
        <sz val="8"/>
        <rFont val="Arial"/>
        <family val="2"/>
      </rPr>
      <t>EGM Numbers:</t>
    </r>
    <r>
      <rPr>
        <sz val="8"/>
        <rFont val="Arial"/>
        <family val="2"/>
      </rPr>
      <t xml:space="preserve"> Average number of operating EGM's at the gaming venue during the month. This figure is consistent with the average entitlement applied to the EGM as per tax calculation.
</t>
    </r>
    <r>
      <rPr>
        <b/>
        <sz val="8"/>
        <rFont val="Arial"/>
        <family val="2"/>
      </rPr>
      <t>Gaming Machine Density</t>
    </r>
    <r>
      <rPr>
        <sz val="8"/>
        <rFont val="Arial"/>
        <family val="2"/>
      </rPr>
      <t xml:space="preserve"> calculations beyond 2013 are based on EGM numbers divided by adult population divided by 1,000 (gaming machines per 1,000 adults). 
</t>
    </r>
    <r>
      <rPr>
        <b/>
        <sz val="8"/>
        <rFont val="Arial"/>
        <family val="2"/>
      </rPr>
      <t xml:space="preserve">Expenditure / EGM: </t>
    </r>
    <r>
      <rPr>
        <sz val="8"/>
        <rFont val="Arial"/>
        <family val="2"/>
      </rPr>
      <t xml:space="preserve">Refers to the average Expenditure per Gaming Machine. From 2013, these figures are based on net expenditures divided by EGM Numbers. 
</t>
    </r>
    <r>
      <rPr>
        <b/>
        <sz val="8"/>
        <rFont val="Arial"/>
        <family val="2"/>
      </rPr>
      <t>SEIFA Scores:</t>
    </r>
    <r>
      <rPr>
        <sz val="8"/>
        <rFont val="Arial"/>
        <family val="2"/>
      </rPr>
      <t xml:space="preserve"> a lower score indicates that an area is relatively disadvantaged compared to an area with a higher score. Scores should only be used in distributive analysis. Rankings are based on highest score, for example 1st ranking in index of disadvantage means the LGA is least disadvantaged.
</t>
    </r>
    <r>
      <rPr>
        <b/>
        <sz val="8"/>
        <rFont val="Arial"/>
        <family val="2"/>
      </rPr>
      <t>Disclaimer:</t>
    </r>
    <r>
      <rPr>
        <sz val="8"/>
        <rFont val="Arial"/>
        <family val="2"/>
      </rPr>
      <t xml:space="preserve"> Care must be taken in using any figures for an LGA involving net expenditure and population. The expenditure per person in an LGA may include an amount of expenditure coming from persons not living within the LGA.
</t>
    </r>
  </si>
  <si>
    <r>
      <t xml:space="preserve">The VCGLR is a statutory authority of the State Government of Victoria created under the </t>
    </r>
    <r>
      <rPr>
        <i/>
        <sz val="8"/>
        <rFont val="Arial"/>
        <family val="2"/>
      </rPr>
      <t>Victorian Commission for Gambling and Liquor Regulation Act 2011</t>
    </r>
    <r>
      <rPr>
        <sz val="8"/>
        <rFont val="Arial"/>
        <family val="2"/>
      </rPr>
      <t xml:space="preserve">. The State of Victoria owns the copyright in all material produced by the VCGLR. The State of Victoria and the VCGLR encourages the dissemination and reuse of information provided on our website. 
All material published on our website is provided under a Creative Commons 4.0 licence, with the exception of:
- any images, photographs or branding, including the Victorian Coat of Arms, the Victorian Government logo, the Department of Treasury and Finance logo, and the Commission logo; and
- content supplied by third parties.
The licence conditions are available on the Creative Commons 4.0  website - creativecommons.org/licenses/by/4.0/
</t>
    </r>
  </si>
  <si>
    <t>Expenditure
1 Jul 18 - 31 Dec 18</t>
  </si>
  <si>
    <t>Expenditure
1 Jan 19 - 30 June 19</t>
  </si>
  <si>
    <t>Expenditure
01 Jul 18 - 30 June 19</t>
  </si>
  <si>
    <t>PHOENIX HOTEL</t>
  </si>
  <si>
    <t>MVRC LEIGHOAK CLUB</t>
  </si>
  <si>
    <t>The CAMDEN TOWN HOTEL</t>
  </si>
  <si>
    <t>NEWBOROUGH BOWLING CLUB</t>
  </si>
  <si>
    <t>LEIGHOAK changed name to MVRC LEIGHOAK CLUB in July 2018</t>
  </si>
  <si>
    <t>YALLOURN BOWLING CLUB changed name to NEWBOROUGH BOWLING CLUB in June 2018</t>
  </si>
  <si>
    <t>CLUB TIVOLI ceased trading in Novemeber 2018</t>
  </si>
  <si>
    <t>EAST MALVERN RSL ceased trading in October 2018</t>
  </si>
  <si>
    <t>CITY FAMILY HOTEL changed from Hotel to Club</t>
  </si>
  <si>
    <t>LONDON TAVERN changed name to The CAMDEN TOWN HOTEL in August 2018</t>
  </si>
  <si>
    <t>Jul - Dec 18</t>
  </si>
  <si>
    <t>Jan - Jun 19</t>
  </si>
  <si>
    <t>DIAMOND CREEK HOTEL</t>
  </si>
  <si>
    <t>DIAMOND CREEK TAVERN changed name to DIAMOND CREEK HOTEL in March 2019</t>
  </si>
  <si>
    <t>EGM Numbers as at 
30 June 2019</t>
  </si>
  <si>
    <t>Published: 26 July 2019</t>
  </si>
  <si>
    <t>Expenditure
1 Jul 19 - 31 Dec 19</t>
  </si>
  <si>
    <t>PULLMAN MELBOURNE ON SWANSTON</t>
  </si>
  <si>
    <t>MERCURE GRAND HOTEL ON SWANSTON changed name to PULLMAN MELBOURNE ON SWANSTON in October 2019</t>
  </si>
  <si>
    <t>Jul - Dec 19</t>
  </si>
  <si>
    <t>Jan - Jun 20</t>
  </si>
  <si>
    <t>CLUB TIVOLI ceased trading in November 2018</t>
  </si>
  <si>
    <t>Published: 24 July 2020</t>
  </si>
  <si>
    <t>Venue Type</t>
  </si>
  <si>
    <t>Average no. of operating EGMs
in March 2020**</t>
  </si>
  <si>
    <t>*In March 2020, Victorian government implemented stage 3 restriction in response to covid-19. As at the end 
of the month, as a result of these restrictions, all licensed hotels/ clubs and the casino remain closed since
23 March 2020.</t>
  </si>
  <si>
    <t>** Due to gaming venues closure in June 2020, average number of operating EGMs showing is based on March 2020.</t>
  </si>
  <si>
    <t>Expenditure*
1 Jan 20 - 30 Jun 20</t>
  </si>
  <si>
    <t>Expenditure
01 Jul 19 - 30 Jun 20</t>
  </si>
  <si>
    <t xml:space="preserve">Ven type </t>
  </si>
  <si>
    <t>Expenditure
1 Jan 21 - 30 Jun 21</t>
  </si>
  <si>
    <t>Expenditure
01 Jul 20 - 30 Jun 21</t>
  </si>
  <si>
    <t>Average EGM Numbers  
in December 2020</t>
  </si>
  <si>
    <t>Expenditure*
1 Jul 20 - 31 Dec 20</t>
  </si>
  <si>
    <t>Published: 22 January 2021</t>
  </si>
  <si>
    <t>*Gambling venues across Victoria were closed between 16 March 2020 and 8 November 2020 to slow the spread of coronavirus. Gaming expenditure data published during that time reflects these closures.</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</si>
</sst>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_);_(&quot;$&quot;* \(#,##0.00\);_(&quot;$&quot;* &quot;-&quot;??_);_(@_)"/>
    <numFmt numFmtId="169" formatCode="_-* #,##0.0_-;\-* #,##0.0_-;_-* &quot;-&quot;??_-;_-@_-"/>
    <numFmt numFmtId="170" formatCode="_-* #,##0_-;\-* #,##0_-;_-* &quot;-&quot;??_-;_-@_-"/>
    <numFmt numFmtId="171" formatCode="_-&quot;$&quot;* #,##0.0_-;\-&quot;$&quot;* #,##0.0_-;_-&quot;$&quot;* &quot;-&quot;??_-;_-@_-"/>
    <numFmt numFmtId="172" formatCode="[$-C09]dddd\,\ d\ mmmm\ yyyy"/>
    <numFmt numFmtId="173" formatCode="_-* #,##0.0_-;\-* #,##0.0_-;_-* &quot;-&quot;?_-;_-@_-"/>
  </numFmts>
  <fonts count="64">
    <font>
      <sz val="10"/>
      <name val="Arial"/>
      <family val="0"/>
    </font>
    <font>
      <sz val="8"/>
      <name val="Arial"/>
      <family val="2"/>
    </font>
    <font>
      <sz val="9"/>
      <name val="Arial"/>
      <family val="2"/>
    </font>
    <font>
      <u val="single"/>
      <sz val="10"/>
      <color indexed="12"/>
      <name val="Arial"/>
      <family val="2"/>
    </font>
    <font>
      <u val="single"/>
      <sz val="10"/>
      <color indexed="36"/>
      <name val="Arial"/>
      <family val="2"/>
    </font>
    <font>
      <b/>
      <sz val="9"/>
      <name val="Arial"/>
      <family val="2"/>
    </font>
    <font>
      <sz val="9"/>
      <color indexed="8"/>
      <name val="Arial"/>
      <family val="2"/>
    </font>
    <font>
      <b/>
      <sz val="11"/>
      <name val="Arial"/>
      <family val="2"/>
    </font>
    <font>
      <i/>
      <sz val="8"/>
      <name val="Arial"/>
      <family val="2"/>
    </font>
    <font>
      <b/>
      <sz val="12"/>
      <name val="Arial"/>
      <family val="2"/>
    </font>
    <font>
      <sz val="11"/>
      <name val="Arial"/>
      <family val="2"/>
    </font>
    <font>
      <i/>
      <sz val="11"/>
      <name val="Arial"/>
      <family val="2"/>
    </font>
    <font>
      <b/>
      <sz val="10"/>
      <name val="Arial"/>
      <family val="2"/>
    </font>
    <font>
      <b/>
      <sz val="20"/>
      <name val="Arial"/>
      <family val="2"/>
    </font>
    <font>
      <b/>
      <sz val="12"/>
      <color indexed="10"/>
      <name val="Arial"/>
      <family val="2"/>
    </font>
    <font>
      <b/>
      <sz val="8"/>
      <name val="Arial"/>
      <family val="2"/>
    </font>
    <font>
      <sz val="8"/>
      <color indexed="8"/>
      <name val="Arial"/>
      <family val="2"/>
    </font>
    <font>
      <i/>
      <sz val="8"/>
      <color indexed="8"/>
      <name val="Arial"/>
      <family val="2"/>
    </font>
    <font>
      <u val="single"/>
      <sz val="8"/>
      <color indexed="12"/>
      <name val="Arial"/>
      <family val="2"/>
    </font>
    <font>
      <b/>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8"/>
      <name val="Calibri"/>
      <family val="2"/>
    </font>
    <font>
      <u val="single"/>
      <sz val="8"/>
      <color indexed="8"/>
      <name val="Verdana"/>
      <family val="2"/>
    </font>
    <font>
      <b/>
      <sz val="10"/>
      <color indexed="9"/>
      <name val="Arial"/>
      <family val="2"/>
    </font>
    <font>
      <b/>
      <sz val="10"/>
      <color indexed="9"/>
      <name val="Calibri"/>
      <family val="2"/>
    </font>
    <font>
      <b/>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
      <u val="single"/>
      <sz val="8"/>
      <color rgb="FF000000"/>
      <name val="Verdana"/>
      <family val="2"/>
    </font>
    <font>
      <b/>
      <sz val="10"/>
      <color theme="0"/>
      <name val="Arial"/>
      <family val="2"/>
    </font>
    <font>
      <b/>
      <sz val="10"/>
      <color theme="0"/>
      <name val="Calibri"/>
      <family val="2"/>
    </font>
    <font>
      <b/>
      <sz val="10"/>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indexed="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4">
    <xf numFmtId="0" fontId="0" fillId="0" borderId="0" xfId="0" applyAlignment="1">
      <alignment/>
    </xf>
    <xf numFmtId="0" fontId="2" fillId="0" borderId="0" xfId="0" applyFont="1" applyAlignment="1">
      <alignment/>
    </xf>
    <xf numFmtId="0" fontId="2" fillId="0" borderId="0" xfId="0" applyFont="1" applyFill="1" applyAlignment="1">
      <alignment/>
    </xf>
    <xf numFmtId="0" fontId="2" fillId="0" borderId="0" xfId="0" applyFont="1" applyFill="1" applyBorder="1" applyAlignment="1">
      <alignment/>
    </xf>
    <xf numFmtId="0" fontId="6" fillId="0" borderId="0" xfId="0" applyFont="1" applyFill="1" applyBorder="1" applyAlignment="1">
      <alignment horizontal="left" vertical="top"/>
    </xf>
    <xf numFmtId="0" fontId="5" fillId="0" borderId="10" xfId="0" applyFont="1" applyBorder="1" applyAlignment="1">
      <alignment horizontal="center"/>
    </xf>
    <xf numFmtId="17" fontId="5" fillId="0" borderId="0" xfId="0" applyNumberFormat="1" applyFont="1" applyBorder="1" applyAlignment="1">
      <alignment horizontal="center"/>
    </xf>
    <xf numFmtId="0" fontId="5" fillId="0" borderId="11" xfId="0" applyFont="1" applyBorder="1" applyAlignment="1">
      <alignment horizontal="center"/>
    </xf>
    <xf numFmtId="44" fontId="2" fillId="0" borderId="0" xfId="45" applyFont="1" applyBorder="1" applyAlignment="1">
      <alignment/>
    </xf>
    <xf numFmtId="170" fontId="2" fillId="0" borderId="0" xfId="42" applyNumberFormat="1" applyFont="1" applyBorder="1" applyAlignment="1">
      <alignment/>
    </xf>
    <xf numFmtId="44" fontId="2" fillId="0" borderId="11" xfId="45"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44" fontId="2" fillId="0" borderId="0" xfId="45" applyFont="1" applyAlignment="1">
      <alignment/>
    </xf>
    <xf numFmtId="0" fontId="6" fillId="0" borderId="0" xfId="0" applyFont="1" applyFill="1" applyBorder="1" applyAlignment="1">
      <alignment horizontal="right" vertical="top"/>
    </xf>
    <xf numFmtId="0" fontId="7" fillId="0" borderId="0" xfId="0" applyFont="1" applyFill="1" applyAlignment="1">
      <alignment/>
    </xf>
    <xf numFmtId="0" fontId="8" fillId="0" borderId="0" xfId="0" applyFont="1" applyAlignment="1">
      <alignment/>
    </xf>
    <xf numFmtId="0" fontId="10" fillId="0" borderId="0" xfId="0" applyFont="1" applyFill="1" applyAlignment="1">
      <alignment/>
    </xf>
    <xf numFmtId="0" fontId="10" fillId="0" borderId="0" xfId="0" applyFont="1" applyAlignment="1">
      <alignment/>
    </xf>
    <xf numFmtId="0" fontId="10" fillId="0" borderId="0" xfId="0" applyFont="1" applyFill="1" applyBorder="1" applyAlignment="1">
      <alignment/>
    </xf>
    <xf numFmtId="0" fontId="11" fillId="0" borderId="0" xfId="0" applyFont="1" applyFill="1" applyAlignment="1">
      <alignment/>
    </xf>
    <xf numFmtId="0" fontId="12" fillId="0" borderId="0" xfId="0" applyFont="1" applyFill="1" applyAlignment="1">
      <alignment/>
    </xf>
    <xf numFmtId="0" fontId="2" fillId="0" borderId="0" xfId="0" applyFont="1" applyFill="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2" fillId="0" borderId="0" xfId="0" applyFont="1" applyFill="1" applyAlignment="1">
      <alignment horizontal="left"/>
    </xf>
    <xf numFmtId="0" fontId="5" fillId="0" borderId="10" xfId="0" applyFont="1" applyFill="1" applyBorder="1" applyAlignment="1">
      <alignment/>
    </xf>
    <xf numFmtId="0" fontId="14" fillId="0" borderId="0" xfId="0" applyFont="1" applyFill="1" applyAlignment="1">
      <alignment/>
    </xf>
    <xf numFmtId="0" fontId="2" fillId="0" borderId="15" xfId="0" applyFont="1" applyBorder="1" applyAlignment="1">
      <alignment/>
    </xf>
    <xf numFmtId="0" fontId="5" fillId="33" borderId="10" xfId="0" applyFont="1" applyFill="1" applyBorder="1" applyAlignment="1">
      <alignment horizontal="center"/>
    </xf>
    <xf numFmtId="0" fontId="2" fillId="0" borderId="16" xfId="0" applyFont="1" applyBorder="1" applyAlignment="1">
      <alignment/>
    </xf>
    <xf numFmtId="17" fontId="5" fillId="0" borderId="17" xfId="0" applyNumberFormat="1" applyFont="1" applyBorder="1" applyAlignment="1">
      <alignment horizontal="center"/>
    </xf>
    <xf numFmtId="0" fontId="5" fillId="0" borderId="18" xfId="0" applyFont="1" applyBorder="1" applyAlignment="1">
      <alignment horizontal="center"/>
    </xf>
    <xf numFmtId="0" fontId="5" fillId="33" borderId="19" xfId="0" applyFont="1" applyFill="1" applyBorder="1" applyAlignment="1">
      <alignment horizontal="center"/>
    </xf>
    <xf numFmtId="0" fontId="5" fillId="0" borderId="19" xfId="0" applyFont="1" applyBorder="1" applyAlignment="1">
      <alignment/>
    </xf>
    <xf numFmtId="0" fontId="2" fillId="0" borderId="20" xfId="0" applyFont="1" applyBorder="1" applyAlignment="1">
      <alignment/>
    </xf>
    <xf numFmtId="44" fontId="2" fillId="34" borderId="0" xfId="45" applyFont="1" applyFill="1" applyBorder="1" applyAlignment="1">
      <alignment/>
    </xf>
    <xf numFmtId="44" fontId="2" fillId="34" borderId="11" xfId="45" applyFont="1" applyFill="1" applyBorder="1" applyAlignment="1">
      <alignment/>
    </xf>
    <xf numFmtId="170" fontId="2" fillId="34" borderId="0" xfId="42" applyNumberFormat="1" applyFont="1" applyFill="1" applyBorder="1" applyAlignment="1">
      <alignment/>
    </xf>
    <xf numFmtId="0" fontId="2" fillId="0" borderId="0" xfId="0" applyFont="1" applyAlignment="1">
      <alignment horizontal="center"/>
    </xf>
    <xf numFmtId="0" fontId="2" fillId="0" borderId="0" xfId="0" applyFont="1" applyAlignment="1">
      <alignment horizontal="left"/>
    </xf>
    <xf numFmtId="0" fontId="13" fillId="0" borderId="0" xfId="0" applyFont="1" applyFill="1" applyBorder="1" applyAlignment="1">
      <alignment horizontal="left"/>
    </xf>
    <xf numFmtId="0" fontId="5" fillId="0" borderId="21" xfId="0" applyFont="1" applyFill="1" applyBorder="1" applyAlignment="1">
      <alignment horizontal="center"/>
    </xf>
    <xf numFmtId="0" fontId="5" fillId="0" borderId="21" xfId="0" applyFont="1" applyFill="1" applyBorder="1" applyAlignment="1">
      <alignment horizontal="center" wrapText="1"/>
    </xf>
    <xf numFmtId="170" fontId="2" fillId="0" borderId="0" xfId="42" applyNumberFormat="1" applyFont="1" applyFill="1" applyAlignment="1">
      <alignment horizontal="center"/>
    </xf>
    <xf numFmtId="0" fontId="2" fillId="0" borderId="0" xfId="0" applyFont="1" applyFill="1" applyBorder="1" applyAlignment="1">
      <alignment horizontal="left"/>
    </xf>
    <xf numFmtId="0" fontId="2" fillId="0" borderId="0" xfId="0" applyFont="1" applyAlignment="1">
      <alignment horizontal="left"/>
    </xf>
    <xf numFmtId="0" fontId="10" fillId="0" borderId="0" xfId="0" applyFont="1" applyAlignment="1">
      <alignment horizontal="left"/>
    </xf>
    <xf numFmtId="0" fontId="15" fillId="0" borderId="0" xfId="0" applyFont="1" applyFill="1" applyBorder="1" applyAlignment="1">
      <alignment/>
    </xf>
    <xf numFmtId="170" fontId="2" fillId="0" borderId="22" xfId="42" applyNumberFormat="1" applyFont="1" applyFill="1" applyBorder="1" applyAlignment="1">
      <alignment horizontal="center"/>
    </xf>
    <xf numFmtId="0" fontId="0" fillId="0" borderId="0" xfId="0" applyAlignment="1">
      <alignment horizontal="left"/>
    </xf>
    <xf numFmtId="0" fontId="2" fillId="0" borderId="0" xfId="0" applyFont="1" applyFill="1" applyBorder="1" applyAlignment="1">
      <alignment horizontal="center"/>
    </xf>
    <xf numFmtId="0" fontId="59" fillId="35" borderId="0" xfId="0" applyFont="1" applyFill="1" applyAlignment="1">
      <alignment horizontal="left" vertical="top"/>
    </xf>
    <xf numFmtId="0" fontId="15" fillId="35" borderId="0" xfId="0" applyFont="1" applyFill="1" applyAlignment="1">
      <alignment horizontal="left" vertical="top"/>
    </xf>
    <xf numFmtId="0" fontId="1" fillId="35" borderId="0" xfId="0" applyFont="1" applyFill="1" applyBorder="1" applyAlignment="1">
      <alignment horizontal="left" vertical="top"/>
    </xf>
    <xf numFmtId="0" fontId="1" fillId="35" borderId="0" xfId="0" applyFont="1" applyFill="1" applyAlignment="1">
      <alignment horizontal="left" vertical="top"/>
    </xf>
    <xf numFmtId="0" fontId="60" fillId="0" borderId="0" xfId="0" applyFont="1" applyAlignment="1">
      <alignment horizontal="left" vertical="top"/>
    </xf>
    <xf numFmtId="0" fontId="59" fillId="35" borderId="0" xfId="0" applyFont="1" applyFill="1" applyBorder="1" applyAlignment="1">
      <alignment horizontal="left" vertical="top"/>
    </xf>
    <xf numFmtId="0" fontId="1" fillId="35" borderId="0" xfId="0" applyNumberFormat="1" applyFont="1" applyFill="1" applyAlignment="1">
      <alignment horizontal="left" vertical="top"/>
    </xf>
    <xf numFmtId="0" fontId="16" fillId="35" borderId="0" xfId="0" applyNumberFormat="1" applyFont="1" applyFill="1" applyAlignment="1">
      <alignment horizontal="left" vertical="top"/>
    </xf>
    <xf numFmtId="0" fontId="1" fillId="35" borderId="0" xfId="0" applyFont="1" applyFill="1" applyAlignment="1">
      <alignment horizontal="left" vertical="top" wrapText="1"/>
    </xf>
    <xf numFmtId="0" fontId="16" fillId="35" borderId="0" xfId="0" applyFont="1" applyFill="1" applyAlignment="1">
      <alignment horizontal="left" vertical="top"/>
    </xf>
    <xf numFmtId="0" fontId="17" fillId="35" borderId="0" xfId="0" applyFont="1" applyFill="1" applyAlignment="1">
      <alignment horizontal="left" vertical="top"/>
    </xf>
    <xf numFmtId="0" fontId="15" fillId="35" borderId="0" xfId="0" applyNumberFormat="1" applyFont="1" applyFill="1" applyAlignment="1">
      <alignment horizontal="left" vertical="top" wrapText="1"/>
    </xf>
    <xf numFmtId="0" fontId="18" fillId="35" borderId="0" xfId="54" applyFont="1" applyFill="1" applyAlignment="1" applyProtection="1">
      <alignment horizontal="left" vertical="top"/>
      <protection/>
    </xf>
    <xf numFmtId="0" fontId="19" fillId="35" borderId="0" xfId="0" applyFont="1" applyFill="1" applyAlignment="1">
      <alignment horizontal="left" vertical="top"/>
    </xf>
    <xf numFmtId="170" fontId="2" fillId="0" borderId="0" xfId="42" applyNumberFormat="1" applyFont="1" applyFill="1" applyBorder="1" applyAlignment="1">
      <alignment horizontal="center"/>
    </xf>
    <xf numFmtId="0" fontId="2" fillId="0" borderId="0" xfId="0" applyFont="1" applyFill="1" applyAlignment="1">
      <alignment horizontal="right"/>
    </xf>
    <xf numFmtId="170" fontId="2" fillId="0" borderId="0" xfId="44" applyNumberFormat="1" applyFont="1" applyFill="1" applyAlignment="1">
      <alignment horizontal="center"/>
    </xf>
    <xf numFmtId="170" fontId="2" fillId="0" borderId="22" xfId="44" applyNumberFormat="1" applyFont="1" applyFill="1" applyBorder="1" applyAlignment="1">
      <alignment horizontal="center"/>
    </xf>
    <xf numFmtId="170" fontId="2" fillId="0" borderId="0" xfId="44" applyNumberFormat="1" applyFont="1" applyFill="1" applyBorder="1" applyAlignment="1">
      <alignment horizontal="center"/>
    </xf>
    <xf numFmtId="17" fontId="5" fillId="0" borderId="19" xfId="0" applyNumberFormat="1" applyFont="1" applyBorder="1" applyAlignment="1">
      <alignment horizontal="center"/>
    </xf>
    <xf numFmtId="17" fontId="5" fillId="0" borderId="11" xfId="0" applyNumberFormat="1" applyFont="1" applyBorder="1" applyAlignment="1">
      <alignment horizontal="center"/>
    </xf>
    <xf numFmtId="170" fontId="2" fillId="34" borderId="19" xfId="42" applyNumberFormat="1" applyFont="1" applyFill="1" applyBorder="1" applyAlignment="1">
      <alignment/>
    </xf>
    <xf numFmtId="170" fontId="2" fillId="0" borderId="19" xfId="42" applyNumberFormat="1" applyFont="1" applyBorder="1" applyAlignment="1">
      <alignment/>
    </xf>
    <xf numFmtId="17" fontId="5" fillId="0" borderId="16" xfId="0" applyNumberFormat="1" applyFont="1" applyBorder="1" applyAlignment="1">
      <alignment horizontal="center"/>
    </xf>
    <xf numFmtId="0" fontId="13" fillId="0" borderId="0" xfId="58" applyFont="1" applyFill="1" applyBorder="1" applyAlignment="1">
      <alignment horizontal="left"/>
      <protection/>
    </xf>
    <xf numFmtId="0" fontId="2" fillId="0" borderId="0" xfId="58" applyFont="1" applyFill="1" applyAlignment="1">
      <alignment horizontal="center"/>
      <protection/>
    </xf>
    <xf numFmtId="0" fontId="5" fillId="0" borderId="21" xfId="58" applyFont="1" applyFill="1" applyBorder="1" applyAlignment="1">
      <alignment horizontal="center"/>
      <protection/>
    </xf>
    <xf numFmtId="0" fontId="5" fillId="0" borderId="21" xfId="58" applyFont="1" applyFill="1" applyBorder="1" applyAlignment="1">
      <alignment horizontal="center" wrapText="1"/>
      <protection/>
    </xf>
    <xf numFmtId="0" fontId="2" fillId="0" borderId="0" xfId="58" applyFont="1" applyFill="1" applyAlignment="1">
      <alignment horizontal="right"/>
      <protection/>
    </xf>
    <xf numFmtId="0" fontId="2" fillId="0" borderId="0" xfId="58" applyFont="1" applyFill="1" applyBorder="1" applyAlignment="1">
      <alignment horizontal="center"/>
      <protection/>
    </xf>
    <xf numFmtId="0" fontId="2" fillId="0" borderId="0" xfId="58" applyFont="1" applyFill="1" applyAlignment="1">
      <alignment horizontal="left"/>
      <protection/>
    </xf>
    <xf numFmtId="0" fontId="15" fillId="0" borderId="0" xfId="58" applyFont="1" applyFill="1" applyBorder="1">
      <alignment/>
      <protection/>
    </xf>
    <xf numFmtId="0" fontId="61" fillId="36" borderId="0" xfId="0" applyFont="1" applyFill="1" applyBorder="1" applyAlignment="1">
      <alignment horizontal="left" vertical="top"/>
    </xf>
    <xf numFmtId="0" fontId="62" fillId="36" borderId="0" xfId="0" applyFont="1" applyFill="1" applyBorder="1" applyAlignment="1">
      <alignment horizontal="left" vertical="top"/>
    </xf>
    <xf numFmtId="0" fontId="1" fillId="35" borderId="0" xfId="0" applyFont="1" applyFill="1" applyBorder="1" applyAlignment="1">
      <alignment horizontal="left" vertical="top" wrapText="1"/>
    </xf>
    <xf numFmtId="0" fontId="59" fillId="0" borderId="0" xfId="0" applyFont="1" applyBorder="1" applyAlignment="1">
      <alignment horizontal="left" vertical="top" wrapText="1"/>
    </xf>
    <xf numFmtId="0" fontId="63" fillId="0" borderId="0" xfId="0" applyFont="1" applyBorder="1" applyAlignment="1">
      <alignment horizontal="left" vertical="top"/>
    </xf>
    <xf numFmtId="0" fontId="5" fillId="37" borderId="16" xfId="0" applyFont="1" applyFill="1" applyBorder="1" applyAlignment="1">
      <alignment horizontal="center" vertical="center" wrapText="1"/>
    </xf>
    <xf numFmtId="0" fontId="5" fillId="37" borderId="17" xfId="0" applyFont="1" applyFill="1" applyBorder="1" applyAlignment="1">
      <alignment horizontal="center" vertical="center" wrapText="1"/>
    </xf>
    <xf numFmtId="0" fontId="5" fillId="37" borderId="18" xfId="0" applyFont="1" applyFill="1" applyBorder="1" applyAlignment="1">
      <alignment horizontal="center" vertical="center" wrapText="1"/>
    </xf>
    <xf numFmtId="0" fontId="5" fillId="37" borderId="19" xfId="0" applyFont="1" applyFill="1" applyBorder="1" applyAlignment="1">
      <alignment horizontal="center" vertical="center" wrapText="1"/>
    </xf>
    <xf numFmtId="0" fontId="5" fillId="37" borderId="0" xfId="0" applyFont="1" applyFill="1" applyBorder="1" applyAlignment="1">
      <alignment horizontal="center" vertical="center" wrapText="1"/>
    </xf>
    <xf numFmtId="0" fontId="5" fillId="37" borderId="11" xfId="0" applyFont="1" applyFill="1" applyBorder="1" applyAlignment="1">
      <alignment horizontal="center" vertical="center" wrapText="1"/>
    </xf>
    <xf numFmtId="0" fontId="5" fillId="37" borderId="13" xfId="0" applyFont="1" applyFill="1" applyBorder="1" applyAlignment="1">
      <alignment horizontal="center" vertical="center" wrapText="1"/>
    </xf>
    <xf numFmtId="0" fontId="5" fillId="37" borderId="20" xfId="0" applyFont="1" applyFill="1" applyBorder="1" applyAlignment="1">
      <alignment horizontal="center" vertical="center" wrapText="1"/>
    </xf>
    <xf numFmtId="0" fontId="5" fillId="37" borderId="14" xfId="0" applyFont="1" applyFill="1" applyBorder="1" applyAlignment="1">
      <alignment horizontal="center" vertical="center" wrapText="1"/>
    </xf>
    <xf numFmtId="0" fontId="9" fillId="37" borderId="15" xfId="0" applyFont="1" applyFill="1" applyBorder="1" applyAlignment="1">
      <alignment horizontal="center"/>
    </xf>
    <xf numFmtId="0" fontId="9" fillId="37" borderId="12"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creativecommons.org/licenses/by/3.0/au/deed.en_US" TargetMode="External" /><Relationship Id="rId3" Type="http://schemas.openxmlformats.org/officeDocument/2006/relationships/hyperlink" Target="http://creativecommons.org/licenses/by/3.0/au/deed.en_US" TargetMode="External" /><Relationship Id="rId4" Type="http://schemas.openxmlformats.org/officeDocument/2006/relationships/hyperlink" Target="http://creativecommons.org/licenses/by/3.0/au/deed.en_US" TargetMode="External" /><Relationship Id="rId5" Type="http://schemas.openxmlformats.org/officeDocument/2006/relationships/hyperlink" Target="http://creativecommons.org/licenses/by/3.0/au/deed.en_US" TargetMode="External" /><Relationship Id="rId6" Type="http://schemas.openxmlformats.org/officeDocument/2006/relationships/hyperlink" Target="http://creativecommons.org/licenses/by/3.0/au/deed.en_US" TargetMode="External" /><Relationship Id="rId7" Type="http://schemas.openxmlformats.org/officeDocument/2006/relationships/hyperlink" Target="http://creativecommons.org/licenses/by/3.0/au/deed.en_US" TargetMode="External" /><Relationship Id="rId8" Type="http://schemas.openxmlformats.org/officeDocument/2006/relationships/hyperlink" Target="http://creativecommons.org/licenses/by/3.0/au/deed.en_US" TargetMode="External" /><Relationship Id="rId9" Type="http://schemas.openxmlformats.org/officeDocument/2006/relationships/hyperlink" Target="http://creativecommons.org/licenses/by/3.0/au/deed.en_US" TargetMode="External" /><Relationship Id="rId10" Type="http://schemas.openxmlformats.org/officeDocument/2006/relationships/hyperlink" Target="http://creativecommons.org/licenses/by/3.0/au/deed.en_US" TargetMode="External" /><Relationship Id="rId11" Type="http://schemas.openxmlformats.org/officeDocument/2006/relationships/hyperlink" Target="http://creativecommons.org/licenses/by/3.0/au/deed.en_US" TargetMode="External" /><Relationship Id="rId1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73</xdr:row>
      <xdr:rowOff>0</xdr:rowOff>
    </xdr:from>
    <xdr:to>
      <xdr:col>1</xdr:col>
      <xdr:colOff>609600</xdr:colOff>
      <xdr:row>73</xdr:row>
      <xdr:rowOff>0</xdr:rowOff>
    </xdr:to>
    <xdr:pic>
      <xdr:nvPicPr>
        <xdr:cNvPr id="1" name="Picture 4" descr="cc logo">
          <a:hlinkClick r:id="rId3"/>
        </xdr:cNvPr>
        <xdr:cNvPicPr preferRelativeResize="1">
          <a:picLocks noChangeAspect="1"/>
        </xdr:cNvPicPr>
      </xdr:nvPicPr>
      <xdr:blipFill>
        <a:blip r:embed="rId1"/>
        <a:stretch>
          <a:fillRect/>
        </a:stretch>
      </xdr:blipFill>
      <xdr:spPr>
        <a:xfrm>
          <a:off x="95250" y="14173200"/>
          <a:ext cx="609600" cy="0"/>
        </a:xfrm>
        <a:prstGeom prst="rect">
          <a:avLst/>
        </a:prstGeom>
        <a:noFill/>
        <a:ln w="9525" cmpd="sng">
          <a:noFill/>
        </a:ln>
      </xdr:spPr>
    </xdr:pic>
    <xdr:clientData/>
  </xdr:twoCellAnchor>
  <xdr:twoCellAnchor>
    <xdr:from>
      <xdr:col>1</xdr:col>
      <xdr:colOff>0</xdr:colOff>
      <xdr:row>73</xdr:row>
      <xdr:rowOff>0</xdr:rowOff>
    </xdr:from>
    <xdr:to>
      <xdr:col>1</xdr:col>
      <xdr:colOff>609600</xdr:colOff>
      <xdr:row>73</xdr:row>
      <xdr:rowOff>0</xdr:rowOff>
    </xdr:to>
    <xdr:pic>
      <xdr:nvPicPr>
        <xdr:cNvPr id="2" name="Picture 4" descr="cc logo">
          <a:hlinkClick r:id="rId5"/>
        </xdr:cNvPr>
        <xdr:cNvPicPr preferRelativeResize="1">
          <a:picLocks noChangeAspect="1"/>
        </xdr:cNvPicPr>
      </xdr:nvPicPr>
      <xdr:blipFill>
        <a:blip r:embed="rId1"/>
        <a:stretch>
          <a:fillRect/>
        </a:stretch>
      </xdr:blipFill>
      <xdr:spPr>
        <a:xfrm>
          <a:off x="95250" y="14173200"/>
          <a:ext cx="609600" cy="0"/>
        </a:xfrm>
        <a:prstGeom prst="rect">
          <a:avLst/>
        </a:prstGeom>
        <a:noFill/>
        <a:ln w="9525" cmpd="sng">
          <a:noFill/>
        </a:ln>
      </xdr:spPr>
    </xdr:pic>
    <xdr:clientData/>
  </xdr:twoCellAnchor>
  <xdr:twoCellAnchor>
    <xdr:from>
      <xdr:col>1</xdr:col>
      <xdr:colOff>0</xdr:colOff>
      <xdr:row>74</xdr:row>
      <xdr:rowOff>104775</xdr:rowOff>
    </xdr:from>
    <xdr:to>
      <xdr:col>1</xdr:col>
      <xdr:colOff>742950</xdr:colOff>
      <xdr:row>75</xdr:row>
      <xdr:rowOff>142875</xdr:rowOff>
    </xdr:to>
    <xdr:pic>
      <xdr:nvPicPr>
        <xdr:cNvPr id="3" name="Picture 4" descr="cc logo">
          <a:hlinkClick r:id="rId7"/>
        </xdr:cNvPr>
        <xdr:cNvPicPr preferRelativeResize="1">
          <a:picLocks noChangeAspect="1"/>
        </xdr:cNvPicPr>
      </xdr:nvPicPr>
      <xdr:blipFill>
        <a:blip r:embed="rId1"/>
        <a:stretch>
          <a:fillRect/>
        </a:stretch>
      </xdr:blipFill>
      <xdr:spPr>
        <a:xfrm>
          <a:off x="95250" y="14420850"/>
          <a:ext cx="742950" cy="180975"/>
        </a:xfrm>
        <a:prstGeom prst="rect">
          <a:avLst/>
        </a:prstGeom>
        <a:noFill/>
        <a:ln w="9525" cmpd="sng">
          <a:noFill/>
        </a:ln>
      </xdr:spPr>
    </xdr:pic>
    <xdr:clientData/>
  </xdr:twoCellAnchor>
  <xdr:twoCellAnchor>
    <xdr:from>
      <xdr:col>1</xdr:col>
      <xdr:colOff>0</xdr:colOff>
      <xdr:row>75</xdr:row>
      <xdr:rowOff>0</xdr:rowOff>
    </xdr:from>
    <xdr:to>
      <xdr:col>1</xdr:col>
      <xdr:colOff>609600</xdr:colOff>
      <xdr:row>75</xdr:row>
      <xdr:rowOff>0</xdr:rowOff>
    </xdr:to>
    <xdr:pic>
      <xdr:nvPicPr>
        <xdr:cNvPr id="4" name="Picture 4" descr="cc logo">
          <a:hlinkClick r:id="rId9"/>
        </xdr:cNvPr>
        <xdr:cNvPicPr preferRelativeResize="1">
          <a:picLocks noChangeAspect="1"/>
        </xdr:cNvPicPr>
      </xdr:nvPicPr>
      <xdr:blipFill>
        <a:blip r:embed="rId1"/>
        <a:stretch>
          <a:fillRect/>
        </a:stretch>
      </xdr:blipFill>
      <xdr:spPr>
        <a:xfrm>
          <a:off x="95250" y="14458950"/>
          <a:ext cx="609600" cy="0"/>
        </a:xfrm>
        <a:prstGeom prst="rect">
          <a:avLst/>
        </a:prstGeom>
        <a:noFill/>
        <a:ln w="9525" cmpd="sng">
          <a:noFill/>
        </a:ln>
      </xdr:spPr>
    </xdr:pic>
    <xdr:clientData/>
  </xdr:twoCellAnchor>
  <xdr:twoCellAnchor>
    <xdr:from>
      <xdr:col>1</xdr:col>
      <xdr:colOff>0</xdr:colOff>
      <xdr:row>76</xdr:row>
      <xdr:rowOff>104775</xdr:rowOff>
    </xdr:from>
    <xdr:to>
      <xdr:col>1</xdr:col>
      <xdr:colOff>742950</xdr:colOff>
      <xdr:row>77</xdr:row>
      <xdr:rowOff>142875</xdr:rowOff>
    </xdr:to>
    <xdr:pic>
      <xdr:nvPicPr>
        <xdr:cNvPr id="5" name="Picture 4" descr="cc logo">
          <a:hlinkClick r:id="rId11"/>
        </xdr:cNvPr>
        <xdr:cNvPicPr preferRelativeResize="1">
          <a:picLocks noChangeAspect="1"/>
        </xdr:cNvPicPr>
      </xdr:nvPicPr>
      <xdr:blipFill>
        <a:blip r:embed="rId1"/>
        <a:stretch>
          <a:fillRect/>
        </a:stretch>
      </xdr:blipFill>
      <xdr:spPr>
        <a:xfrm>
          <a:off x="95250" y="14706600"/>
          <a:ext cx="742950" cy="180975"/>
        </a:xfrm>
        <a:prstGeom prst="rect">
          <a:avLst/>
        </a:prstGeom>
        <a:noFill/>
        <a:ln w="9525" cmpd="sng">
          <a:noFill/>
        </a:ln>
      </xdr:spPr>
    </xdr:pic>
    <xdr:clientData/>
  </xdr:twoCellAnchor>
  <xdr:twoCellAnchor editAs="oneCell">
    <xdr:from>
      <xdr:col>1</xdr:col>
      <xdr:colOff>0</xdr:colOff>
      <xdr:row>1</xdr:row>
      <xdr:rowOff>0</xdr:rowOff>
    </xdr:from>
    <xdr:to>
      <xdr:col>8</xdr:col>
      <xdr:colOff>238125</xdr:colOff>
      <xdr:row>5</xdr:row>
      <xdr:rowOff>171450</xdr:rowOff>
    </xdr:to>
    <xdr:pic>
      <xdr:nvPicPr>
        <xdr:cNvPr id="6" name="Picture 4" descr="logo"/>
        <xdr:cNvPicPr preferRelativeResize="1">
          <a:picLocks noChangeAspect="1"/>
        </xdr:cNvPicPr>
      </xdr:nvPicPr>
      <xdr:blipFill>
        <a:blip r:embed="rId12"/>
        <a:stretch>
          <a:fillRect/>
        </a:stretch>
      </xdr:blipFill>
      <xdr:spPr>
        <a:xfrm>
          <a:off x="95250" y="142875"/>
          <a:ext cx="479107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9525</xdr:rowOff>
    </xdr:from>
    <xdr:to>
      <xdr:col>3</xdr:col>
      <xdr:colOff>695325</xdr:colOff>
      <xdr:row>4</xdr:row>
      <xdr:rowOff>104775</xdr:rowOff>
    </xdr:to>
    <xdr:pic>
      <xdr:nvPicPr>
        <xdr:cNvPr id="1" name="Picture 48" descr="logo"/>
        <xdr:cNvPicPr preferRelativeResize="1">
          <a:picLocks noChangeAspect="1"/>
        </xdr:cNvPicPr>
      </xdr:nvPicPr>
      <xdr:blipFill>
        <a:blip r:embed="rId1"/>
        <a:stretch>
          <a:fillRect/>
        </a:stretch>
      </xdr:blipFill>
      <xdr:spPr>
        <a:xfrm>
          <a:off x="38100" y="9525"/>
          <a:ext cx="4791075" cy="742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0" y="0"/>
          <a:ext cx="478155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0" y="0"/>
          <a:ext cx="478155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962025</xdr:colOff>
      <xdr:row>4</xdr:row>
      <xdr:rowOff>57150</xdr:rowOff>
    </xdr:to>
    <xdr:pic>
      <xdr:nvPicPr>
        <xdr:cNvPr id="1" name="Picture 1" descr="logo"/>
        <xdr:cNvPicPr preferRelativeResize="1">
          <a:picLocks noChangeAspect="1"/>
        </xdr:cNvPicPr>
      </xdr:nvPicPr>
      <xdr:blipFill>
        <a:blip r:embed="rId1"/>
        <a:stretch>
          <a:fillRect/>
        </a:stretch>
      </xdr:blipFill>
      <xdr:spPr>
        <a:xfrm>
          <a:off x="0" y="0"/>
          <a:ext cx="47815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cglr.vic.gov.au/footer/copyright/"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3"/>
  </sheetPr>
  <dimension ref="A7:Q228"/>
  <sheetViews>
    <sheetView zoomScalePageLayoutView="0" workbookViewId="0" topLeftCell="A1">
      <selection activeCell="B12" sqref="B12:G18"/>
    </sheetView>
  </sheetViews>
  <sheetFormatPr defaultColWidth="11.140625" defaultRowHeight="12.75"/>
  <cols>
    <col min="1" max="1" width="1.421875" style="56" customWidth="1"/>
    <col min="2" max="7" width="11.140625" style="56" customWidth="1"/>
    <col min="8" max="8" width="1.421875" style="56" customWidth="1"/>
    <col min="9" max="14" width="11.140625" style="56" customWidth="1"/>
    <col min="15" max="15" width="1.421875" style="56" customWidth="1"/>
    <col min="16" max="16384" width="11.140625" style="56" customWidth="1"/>
  </cols>
  <sheetData>
    <row r="2" ht="11.25"/>
    <row r="3" ht="11.25"/>
    <row r="4" ht="11.25"/>
    <row r="5" ht="11.25"/>
    <row r="6" ht="30.75" customHeight="1"/>
    <row r="7" spans="1:14" ht="11.25" customHeight="1">
      <c r="A7" s="57"/>
      <c r="B7" s="88" t="s">
        <v>571</v>
      </c>
      <c r="C7" s="89"/>
      <c r="D7" s="89"/>
      <c r="E7" s="89"/>
      <c r="F7" s="89"/>
      <c r="G7" s="89"/>
      <c r="H7" s="92"/>
      <c r="I7" s="92"/>
      <c r="J7" s="92"/>
      <c r="K7" s="92"/>
      <c r="L7" s="92"/>
      <c r="M7" s="92"/>
      <c r="N7" s="92"/>
    </row>
    <row r="8" spans="1:14" ht="18.75" customHeight="1">
      <c r="A8" s="57"/>
      <c r="B8" s="90" t="s">
        <v>597</v>
      </c>
      <c r="C8" s="91"/>
      <c r="D8" s="91"/>
      <c r="E8" s="91"/>
      <c r="F8" s="91"/>
      <c r="G8" s="91"/>
      <c r="H8" s="91"/>
      <c r="I8" s="91"/>
      <c r="J8" s="91"/>
      <c r="K8" s="91"/>
      <c r="L8" s="91"/>
      <c r="M8" s="91"/>
      <c r="N8" s="91"/>
    </row>
    <row r="9" spans="1:14" ht="18.75" customHeight="1">
      <c r="A9" s="57"/>
      <c r="B9" s="91"/>
      <c r="C9" s="91"/>
      <c r="D9" s="91"/>
      <c r="E9" s="91"/>
      <c r="F9" s="91"/>
      <c r="G9" s="91"/>
      <c r="H9" s="91"/>
      <c r="I9" s="91"/>
      <c r="J9" s="91"/>
      <c r="K9" s="91"/>
      <c r="L9" s="91"/>
      <c r="M9" s="91"/>
      <c r="N9" s="91"/>
    </row>
    <row r="10" spans="1:14" ht="28.5" customHeight="1">
      <c r="A10" s="57"/>
      <c r="B10" s="91"/>
      <c r="C10" s="91"/>
      <c r="D10" s="91"/>
      <c r="E10" s="91"/>
      <c r="F10" s="91"/>
      <c r="G10" s="91"/>
      <c r="H10" s="91"/>
      <c r="I10" s="91"/>
      <c r="J10" s="91"/>
      <c r="K10" s="91"/>
      <c r="L10" s="91"/>
      <c r="M10" s="91"/>
      <c r="N10" s="91"/>
    </row>
    <row r="11" spans="1:14" ht="12.75">
      <c r="A11" s="57"/>
      <c r="B11" s="88" t="s">
        <v>569</v>
      </c>
      <c r="C11" s="89"/>
      <c r="D11" s="89"/>
      <c r="E11" s="89"/>
      <c r="F11" s="89"/>
      <c r="G11" s="89"/>
      <c r="H11" s="58"/>
      <c r="I11" s="88" t="s">
        <v>570</v>
      </c>
      <c r="J11" s="88"/>
      <c r="K11" s="88"/>
      <c r="L11" s="88"/>
      <c r="M11" s="88"/>
      <c r="N11" s="88"/>
    </row>
    <row r="12" spans="1:14" ht="23.25" customHeight="1">
      <c r="A12" s="57"/>
      <c r="B12" s="90" t="s">
        <v>599</v>
      </c>
      <c r="C12" s="91"/>
      <c r="D12" s="91"/>
      <c r="E12" s="91"/>
      <c r="F12" s="91"/>
      <c r="G12" s="91"/>
      <c r="H12" s="58"/>
      <c r="I12" s="90" t="s">
        <v>600</v>
      </c>
      <c r="J12" s="90"/>
      <c r="K12" s="90"/>
      <c r="L12" s="90"/>
      <c r="M12" s="90"/>
      <c r="N12" s="90"/>
    </row>
    <row r="13" spans="1:14" ht="23.25" customHeight="1">
      <c r="A13" s="57"/>
      <c r="B13" s="91"/>
      <c r="C13" s="91"/>
      <c r="D13" s="91"/>
      <c r="E13" s="91"/>
      <c r="F13" s="91"/>
      <c r="G13" s="91"/>
      <c r="H13" s="58"/>
      <c r="I13" s="90"/>
      <c r="J13" s="90"/>
      <c r="K13" s="90"/>
      <c r="L13" s="90"/>
      <c r="M13" s="90"/>
      <c r="N13" s="90"/>
    </row>
    <row r="14" spans="1:14" ht="23.25" customHeight="1">
      <c r="A14" s="57"/>
      <c r="B14" s="91"/>
      <c r="C14" s="91"/>
      <c r="D14" s="91"/>
      <c r="E14" s="91"/>
      <c r="F14" s="91"/>
      <c r="G14" s="91"/>
      <c r="H14" s="58"/>
      <c r="I14" s="90"/>
      <c r="J14" s="90"/>
      <c r="K14" s="90"/>
      <c r="L14" s="90"/>
      <c r="M14" s="90"/>
      <c r="N14" s="90"/>
    </row>
    <row r="15" spans="1:14" ht="23.25" customHeight="1">
      <c r="A15" s="57"/>
      <c r="B15" s="91"/>
      <c r="C15" s="91"/>
      <c r="D15" s="91"/>
      <c r="E15" s="91"/>
      <c r="F15" s="91"/>
      <c r="G15" s="91"/>
      <c r="H15" s="58"/>
      <c r="I15" s="90"/>
      <c r="J15" s="90"/>
      <c r="K15" s="90"/>
      <c r="L15" s="90"/>
      <c r="M15" s="90"/>
      <c r="N15" s="90"/>
    </row>
    <row r="16" spans="1:14" ht="23.25" customHeight="1">
      <c r="A16" s="57"/>
      <c r="B16" s="91"/>
      <c r="C16" s="91"/>
      <c r="D16" s="91"/>
      <c r="E16" s="91"/>
      <c r="F16" s="91"/>
      <c r="G16" s="91"/>
      <c r="H16" s="58"/>
      <c r="I16" s="90"/>
      <c r="J16" s="90"/>
      <c r="K16" s="90"/>
      <c r="L16" s="90"/>
      <c r="M16" s="90"/>
      <c r="N16" s="90"/>
    </row>
    <row r="17" spans="1:14" ht="23.25" customHeight="1">
      <c r="A17" s="57"/>
      <c r="B17" s="91"/>
      <c r="C17" s="91"/>
      <c r="D17" s="91"/>
      <c r="E17" s="91"/>
      <c r="F17" s="91"/>
      <c r="G17" s="91"/>
      <c r="H17" s="58"/>
      <c r="I17" s="90"/>
      <c r="J17" s="90"/>
      <c r="K17" s="90"/>
      <c r="L17" s="90"/>
      <c r="M17" s="90"/>
      <c r="N17" s="90"/>
    </row>
    <row r="18" spans="1:14" ht="58.5" customHeight="1">
      <c r="A18" s="57"/>
      <c r="B18" s="91"/>
      <c r="C18" s="91"/>
      <c r="D18" s="91"/>
      <c r="E18" s="91"/>
      <c r="F18" s="91"/>
      <c r="G18" s="91"/>
      <c r="H18" s="58"/>
      <c r="I18" s="90"/>
      <c r="J18" s="90"/>
      <c r="K18" s="90"/>
      <c r="L18" s="90"/>
      <c r="M18" s="90"/>
      <c r="N18" s="90"/>
    </row>
    <row r="19" spans="1:14" ht="12.75">
      <c r="A19" s="57"/>
      <c r="B19" s="88" t="s">
        <v>598</v>
      </c>
      <c r="C19" s="89"/>
      <c r="D19" s="89"/>
      <c r="E19" s="89"/>
      <c r="F19" s="89"/>
      <c r="G19" s="89"/>
      <c r="H19" s="58"/>
      <c r="I19" s="88" t="s">
        <v>572</v>
      </c>
      <c r="J19" s="89"/>
      <c r="K19" s="89"/>
      <c r="L19" s="89"/>
      <c r="M19" s="89"/>
      <c r="N19" s="89"/>
    </row>
    <row r="20" spans="1:14" ht="28.5" customHeight="1">
      <c r="A20" s="59"/>
      <c r="B20" s="90" t="s">
        <v>601</v>
      </c>
      <c r="C20" s="91"/>
      <c r="D20" s="91"/>
      <c r="E20" s="91"/>
      <c r="F20" s="91"/>
      <c r="G20" s="91"/>
      <c r="H20" s="58"/>
      <c r="I20" s="90" t="s">
        <v>602</v>
      </c>
      <c r="J20" s="91"/>
      <c r="K20" s="91"/>
      <c r="L20" s="91"/>
      <c r="M20" s="91"/>
      <c r="N20" s="91"/>
    </row>
    <row r="21" spans="1:14" ht="28.5" customHeight="1">
      <c r="A21" s="57"/>
      <c r="B21" s="91"/>
      <c r="C21" s="91"/>
      <c r="D21" s="91"/>
      <c r="E21" s="91"/>
      <c r="F21" s="91"/>
      <c r="G21" s="91"/>
      <c r="H21" s="58"/>
      <c r="I21" s="91"/>
      <c r="J21" s="91"/>
      <c r="K21" s="91"/>
      <c r="L21" s="91"/>
      <c r="M21" s="91"/>
      <c r="N21" s="91"/>
    </row>
    <row r="22" spans="1:17" ht="28.5" customHeight="1">
      <c r="A22" s="59"/>
      <c r="B22" s="91"/>
      <c r="C22" s="91"/>
      <c r="D22" s="91"/>
      <c r="E22" s="91"/>
      <c r="F22" s="91"/>
      <c r="G22" s="91"/>
      <c r="H22" s="58"/>
      <c r="I22" s="91"/>
      <c r="J22" s="91"/>
      <c r="K22" s="91"/>
      <c r="L22" s="91"/>
      <c r="M22" s="91"/>
      <c r="N22" s="91"/>
      <c r="Q22" s="60"/>
    </row>
    <row r="23" spans="1:14" ht="28.5" customHeight="1">
      <c r="A23" s="59"/>
      <c r="B23" s="91"/>
      <c r="C23" s="91"/>
      <c r="D23" s="91"/>
      <c r="E23" s="91"/>
      <c r="F23" s="91"/>
      <c r="G23" s="91"/>
      <c r="H23" s="58"/>
      <c r="I23" s="91"/>
      <c r="J23" s="91"/>
      <c r="K23" s="91"/>
      <c r="L23" s="91"/>
      <c r="M23" s="91"/>
      <c r="N23" s="91"/>
    </row>
    <row r="24" spans="1:14" ht="28.5" customHeight="1">
      <c r="A24" s="59"/>
      <c r="B24" s="91"/>
      <c r="C24" s="91"/>
      <c r="D24" s="91"/>
      <c r="E24" s="91"/>
      <c r="F24" s="91"/>
      <c r="G24" s="91"/>
      <c r="H24" s="58"/>
      <c r="I24" s="91"/>
      <c r="J24" s="91"/>
      <c r="K24" s="91"/>
      <c r="L24" s="91"/>
      <c r="M24" s="91"/>
      <c r="N24" s="91"/>
    </row>
    <row r="25" spans="1:14" ht="28.5" customHeight="1">
      <c r="A25" s="59"/>
      <c r="B25" s="91"/>
      <c r="C25" s="91"/>
      <c r="D25" s="91"/>
      <c r="E25" s="91"/>
      <c r="F25" s="91"/>
      <c r="G25" s="91"/>
      <c r="H25" s="58"/>
      <c r="I25" s="91"/>
      <c r="J25" s="91"/>
      <c r="K25" s="91"/>
      <c r="L25" s="91"/>
      <c r="M25" s="91"/>
      <c r="N25" s="91"/>
    </row>
    <row r="26" spans="1:14" ht="28.5" customHeight="1">
      <c r="A26" s="59"/>
      <c r="B26" s="91"/>
      <c r="C26" s="91"/>
      <c r="D26" s="91"/>
      <c r="E26" s="91"/>
      <c r="F26" s="91"/>
      <c r="G26" s="91"/>
      <c r="H26" s="58"/>
      <c r="I26" s="91"/>
      <c r="J26" s="91"/>
      <c r="K26" s="91"/>
      <c r="L26" s="91"/>
      <c r="M26" s="91"/>
      <c r="N26" s="91"/>
    </row>
    <row r="27" spans="1:14" ht="11.25">
      <c r="A27" s="59"/>
      <c r="B27" s="58"/>
      <c r="C27" s="58"/>
      <c r="D27" s="58"/>
      <c r="E27" s="58"/>
      <c r="F27" s="58"/>
      <c r="G27" s="58"/>
      <c r="H27" s="58"/>
      <c r="I27" s="58"/>
      <c r="J27" s="58"/>
      <c r="K27" s="58"/>
      <c r="L27" s="58"/>
      <c r="M27" s="58"/>
      <c r="N27" s="61"/>
    </row>
    <row r="28" spans="1:14" ht="11.25">
      <c r="A28" s="62"/>
      <c r="B28" s="58"/>
      <c r="C28" s="58"/>
      <c r="D28" s="58"/>
      <c r="E28" s="58"/>
      <c r="F28" s="58"/>
      <c r="G28" s="58"/>
      <c r="H28" s="58"/>
      <c r="I28" s="58"/>
      <c r="J28" s="58"/>
      <c r="K28" s="58"/>
      <c r="L28" s="58"/>
      <c r="M28" s="58"/>
      <c r="N28" s="61"/>
    </row>
    <row r="29" spans="1:14" ht="11.25">
      <c r="A29" s="62"/>
      <c r="B29" s="58"/>
      <c r="C29" s="58"/>
      <c r="D29" s="58"/>
      <c r="E29" s="58"/>
      <c r="F29" s="58"/>
      <c r="G29" s="58"/>
      <c r="H29" s="58"/>
      <c r="I29" s="58"/>
      <c r="J29" s="58"/>
      <c r="K29" s="58"/>
      <c r="L29" s="58"/>
      <c r="M29" s="58"/>
      <c r="N29" s="61"/>
    </row>
    <row r="30" spans="1:14" ht="11.25">
      <c r="A30" s="62"/>
      <c r="B30" s="58"/>
      <c r="C30" s="58"/>
      <c r="D30" s="58"/>
      <c r="E30" s="58"/>
      <c r="F30" s="58"/>
      <c r="G30" s="58"/>
      <c r="H30" s="58"/>
      <c r="I30" s="58"/>
      <c r="J30" s="58"/>
      <c r="K30" s="58"/>
      <c r="L30" s="58"/>
      <c r="M30" s="58"/>
      <c r="N30" s="61"/>
    </row>
    <row r="31" spans="1:13" ht="11.25">
      <c r="A31" s="62"/>
      <c r="B31" s="59"/>
      <c r="C31" s="59"/>
      <c r="D31" s="59"/>
      <c r="E31" s="59"/>
      <c r="F31" s="59"/>
      <c r="G31" s="59"/>
      <c r="H31" s="59"/>
      <c r="I31" s="59"/>
      <c r="J31" s="59"/>
      <c r="K31" s="59"/>
      <c r="L31" s="59"/>
      <c r="M31" s="59"/>
    </row>
    <row r="32" spans="1:13" ht="11.25">
      <c r="A32" s="59"/>
      <c r="B32" s="59"/>
      <c r="C32" s="59"/>
      <c r="D32" s="59"/>
      <c r="E32" s="59"/>
      <c r="F32" s="59"/>
      <c r="G32" s="59"/>
      <c r="H32" s="59"/>
      <c r="I32" s="59"/>
      <c r="J32" s="59"/>
      <c r="K32" s="59"/>
      <c r="L32" s="59"/>
      <c r="M32" s="59"/>
    </row>
    <row r="33" spans="1:13" ht="11.25">
      <c r="A33" s="59"/>
      <c r="B33" s="59"/>
      <c r="C33" s="59"/>
      <c r="D33" s="59"/>
      <c r="E33" s="59"/>
      <c r="F33" s="59"/>
      <c r="G33" s="59"/>
      <c r="H33" s="59"/>
      <c r="I33" s="59"/>
      <c r="J33" s="59"/>
      <c r="K33" s="59"/>
      <c r="L33" s="59"/>
      <c r="M33" s="59"/>
    </row>
    <row r="34" spans="1:13" ht="11.25">
      <c r="A34" s="59"/>
      <c r="B34" s="59"/>
      <c r="C34" s="59"/>
      <c r="D34" s="59"/>
      <c r="E34" s="59"/>
      <c r="F34" s="59"/>
      <c r="G34" s="59"/>
      <c r="H34" s="59"/>
      <c r="I34" s="59"/>
      <c r="J34" s="59"/>
      <c r="K34" s="59"/>
      <c r="L34" s="59"/>
      <c r="M34" s="59"/>
    </row>
    <row r="35" spans="1:13" ht="11.25">
      <c r="A35" s="57"/>
      <c r="B35" s="59"/>
      <c r="C35" s="59"/>
      <c r="D35" s="59"/>
      <c r="E35" s="59"/>
      <c r="F35" s="59"/>
      <c r="G35" s="59"/>
      <c r="H35" s="59"/>
      <c r="I35" s="59"/>
      <c r="J35" s="59"/>
      <c r="K35" s="59"/>
      <c r="L35" s="59"/>
      <c r="M35" s="59"/>
    </row>
    <row r="36" spans="1:13" ht="11.25">
      <c r="A36" s="57"/>
      <c r="B36" s="59"/>
      <c r="C36" s="59"/>
      <c r="D36" s="59"/>
      <c r="E36" s="59"/>
      <c r="F36" s="59"/>
      <c r="G36" s="59"/>
      <c r="H36" s="59"/>
      <c r="I36" s="59"/>
      <c r="J36" s="59"/>
      <c r="K36" s="59"/>
      <c r="L36" s="59"/>
      <c r="M36" s="59"/>
    </row>
    <row r="37" spans="1:13" ht="11.25">
      <c r="A37" s="59"/>
      <c r="B37" s="59"/>
      <c r="C37" s="59"/>
      <c r="D37" s="59"/>
      <c r="E37" s="59"/>
      <c r="F37" s="59"/>
      <c r="G37" s="59"/>
      <c r="H37" s="59"/>
      <c r="I37" s="59"/>
      <c r="J37" s="59"/>
      <c r="K37" s="59"/>
      <c r="L37" s="59"/>
      <c r="M37" s="59"/>
    </row>
    <row r="38" spans="1:13" ht="11.25">
      <c r="A38" s="59"/>
      <c r="B38" s="59"/>
      <c r="C38" s="59"/>
      <c r="D38" s="59"/>
      <c r="E38" s="59"/>
      <c r="F38" s="59"/>
      <c r="G38" s="59"/>
      <c r="H38" s="59"/>
      <c r="I38" s="59"/>
      <c r="J38" s="59"/>
      <c r="K38" s="59"/>
      <c r="L38" s="59"/>
      <c r="M38" s="59"/>
    </row>
    <row r="39" spans="1:13" ht="11.25">
      <c r="A39" s="59"/>
      <c r="B39" s="59"/>
      <c r="C39" s="59"/>
      <c r="D39" s="59"/>
      <c r="E39" s="59"/>
      <c r="F39" s="59"/>
      <c r="G39" s="59"/>
      <c r="H39" s="59"/>
      <c r="I39" s="59"/>
      <c r="J39" s="59"/>
      <c r="K39" s="59"/>
      <c r="L39" s="59"/>
      <c r="M39" s="59"/>
    </row>
    <row r="40" spans="1:13" ht="11.25">
      <c r="A40" s="59"/>
      <c r="B40" s="59"/>
      <c r="C40" s="59"/>
      <c r="D40" s="59"/>
      <c r="E40" s="59"/>
      <c r="F40" s="59"/>
      <c r="G40" s="59"/>
      <c r="H40" s="59"/>
      <c r="I40" s="59"/>
      <c r="J40" s="59"/>
      <c r="K40" s="59"/>
      <c r="L40" s="59"/>
      <c r="M40" s="59"/>
    </row>
    <row r="41" spans="1:13" ht="11.25">
      <c r="A41" s="57"/>
      <c r="B41" s="59"/>
      <c r="C41" s="59"/>
      <c r="D41" s="59"/>
      <c r="E41" s="59"/>
      <c r="F41" s="59"/>
      <c r="G41" s="59"/>
      <c r="H41" s="59"/>
      <c r="I41" s="59"/>
      <c r="J41" s="59"/>
      <c r="K41" s="59"/>
      <c r="L41" s="59"/>
      <c r="M41" s="59"/>
    </row>
    <row r="42" spans="1:13" ht="11.25">
      <c r="A42" s="62"/>
      <c r="B42" s="59"/>
      <c r="C42" s="59"/>
      <c r="D42" s="59"/>
      <c r="E42" s="59"/>
      <c r="F42" s="59"/>
      <c r="G42" s="59"/>
      <c r="H42" s="59"/>
      <c r="I42" s="59"/>
      <c r="J42" s="59"/>
      <c r="K42" s="59"/>
      <c r="L42" s="59"/>
      <c r="M42" s="59"/>
    </row>
    <row r="43" spans="1:13" ht="11.25">
      <c r="A43" s="62"/>
      <c r="B43" s="59"/>
      <c r="C43" s="59"/>
      <c r="D43" s="59"/>
      <c r="E43" s="59"/>
      <c r="F43" s="59"/>
      <c r="G43" s="59"/>
      <c r="H43" s="59"/>
      <c r="I43" s="59"/>
      <c r="J43" s="59"/>
      <c r="K43" s="59"/>
      <c r="L43" s="59"/>
      <c r="M43" s="59"/>
    </row>
    <row r="44" spans="1:13" ht="11.25">
      <c r="A44" s="62"/>
      <c r="B44" s="59"/>
      <c r="C44" s="59"/>
      <c r="D44" s="59"/>
      <c r="E44" s="59"/>
      <c r="F44" s="59"/>
      <c r="G44" s="59"/>
      <c r="H44" s="59"/>
      <c r="I44" s="59"/>
      <c r="J44" s="59"/>
      <c r="K44" s="59"/>
      <c r="L44" s="59"/>
      <c r="M44" s="59"/>
    </row>
    <row r="45" spans="1:13" ht="11.25">
      <c r="A45" s="59"/>
      <c r="B45" s="59"/>
      <c r="C45" s="59"/>
      <c r="D45" s="59"/>
      <c r="E45" s="59"/>
      <c r="F45" s="59"/>
      <c r="G45" s="59"/>
      <c r="H45" s="59"/>
      <c r="I45" s="59"/>
      <c r="J45" s="59"/>
      <c r="K45" s="59"/>
      <c r="L45" s="59"/>
      <c r="M45" s="59"/>
    </row>
    <row r="46" spans="1:13" ht="11.25">
      <c r="A46" s="57"/>
      <c r="B46" s="59"/>
      <c r="C46" s="59"/>
      <c r="D46" s="59"/>
      <c r="E46" s="59"/>
      <c r="F46" s="59"/>
      <c r="G46" s="59"/>
      <c r="H46" s="59"/>
      <c r="I46" s="59"/>
      <c r="J46" s="59"/>
      <c r="K46" s="59"/>
      <c r="L46" s="59"/>
      <c r="M46" s="59"/>
    </row>
    <row r="47" spans="1:13" ht="11.25">
      <c r="A47" s="59"/>
      <c r="B47" s="59"/>
      <c r="C47" s="59"/>
      <c r="D47" s="59"/>
      <c r="E47" s="59"/>
      <c r="F47" s="59"/>
      <c r="G47" s="59"/>
      <c r="H47" s="59"/>
      <c r="I47" s="59"/>
      <c r="J47" s="59"/>
      <c r="K47" s="59"/>
      <c r="L47" s="59"/>
      <c r="M47" s="59"/>
    </row>
    <row r="48" spans="1:13" ht="11.25">
      <c r="A48" s="59"/>
      <c r="B48" s="59"/>
      <c r="C48" s="59"/>
      <c r="D48" s="59"/>
      <c r="E48" s="59"/>
      <c r="F48" s="59"/>
      <c r="G48" s="59"/>
      <c r="H48" s="59"/>
      <c r="I48" s="59"/>
      <c r="J48" s="59"/>
      <c r="K48" s="59"/>
      <c r="L48" s="59"/>
      <c r="M48" s="59"/>
    </row>
    <row r="49" spans="1:13" ht="11.25">
      <c r="A49" s="59"/>
      <c r="B49" s="59"/>
      <c r="C49" s="59"/>
      <c r="D49" s="59"/>
      <c r="E49" s="59"/>
      <c r="F49" s="59"/>
      <c r="G49" s="59"/>
      <c r="H49" s="59"/>
      <c r="I49" s="59"/>
      <c r="J49" s="59"/>
      <c r="K49" s="59"/>
      <c r="L49" s="59"/>
      <c r="M49" s="59"/>
    </row>
    <row r="50" spans="1:13" ht="11.25">
      <c r="A50" s="57"/>
      <c r="B50" s="59"/>
      <c r="C50" s="59"/>
      <c r="D50" s="59"/>
      <c r="E50" s="59"/>
      <c r="F50" s="59"/>
      <c r="G50" s="59"/>
      <c r="H50" s="59"/>
      <c r="I50" s="59"/>
      <c r="J50" s="59"/>
      <c r="K50" s="59"/>
      <c r="L50" s="59"/>
      <c r="M50" s="59"/>
    </row>
    <row r="51" spans="1:13" ht="11.25">
      <c r="A51" s="59"/>
      <c r="B51" s="59"/>
      <c r="C51" s="59"/>
      <c r="D51" s="59"/>
      <c r="E51" s="59"/>
      <c r="F51" s="59"/>
      <c r="G51" s="59"/>
      <c r="H51" s="59"/>
      <c r="I51" s="59"/>
      <c r="J51" s="59"/>
      <c r="K51" s="59"/>
      <c r="L51" s="59"/>
      <c r="M51" s="59"/>
    </row>
    <row r="52" spans="1:13" ht="11.25">
      <c r="A52" s="59"/>
      <c r="B52" s="59"/>
      <c r="C52" s="59"/>
      <c r="D52" s="59"/>
      <c r="E52" s="59"/>
      <c r="F52" s="59"/>
      <c r="G52" s="59"/>
      <c r="H52" s="59"/>
      <c r="I52" s="59"/>
      <c r="J52" s="59"/>
      <c r="K52" s="59"/>
      <c r="L52" s="59"/>
      <c r="M52" s="59"/>
    </row>
    <row r="53" spans="1:13" ht="11.25">
      <c r="A53" s="59"/>
      <c r="B53" s="59"/>
      <c r="C53" s="59"/>
      <c r="D53" s="59"/>
      <c r="E53" s="59"/>
      <c r="F53" s="59"/>
      <c r="G53" s="59"/>
      <c r="H53" s="59"/>
      <c r="I53" s="59"/>
      <c r="J53" s="59"/>
      <c r="K53" s="59"/>
      <c r="L53" s="59"/>
      <c r="M53" s="59"/>
    </row>
    <row r="54" spans="1:13" ht="11.25">
      <c r="A54" s="59"/>
      <c r="B54" s="59"/>
      <c r="C54" s="59"/>
      <c r="D54" s="59"/>
      <c r="E54" s="59"/>
      <c r="F54" s="59"/>
      <c r="G54" s="59"/>
      <c r="H54" s="59"/>
      <c r="I54" s="59"/>
      <c r="J54" s="59"/>
      <c r="K54" s="59"/>
      <c r="L54" s="59"/>
      <c r="M54" s="59"/>
    </row>
    <row r="55" s="57" customFormat="1" ht="11.25"/>
    <row r="56" s="59" customFormat="1" ht="11.25">
      <c r="A56" s="62"/>
    </row>
    <row r="57" s="59" customFormat="1" ht="11.25">
      <c r="A57" s="62"/>
    </row>
    <row r="58" spans="1:2" s="59" customFormat="1" ht="11.25">
      <c r="A58" s="63"/>
      <c r="B58" s="64"/>
    </row>
    <row r="59" spans="1:2" s="59" customFormat="1" ht="11.25">
      <c r="A59" s="63"/>
      <c r="B59" s="64"/>
    </row>
    <row r="60" s="59" customFormat="1" ht="11.25">
      <c r="A60" s="65"/>
    </row>
    <row r="61" spans="1:14" ht="11.25">
      <c r="A61" s="66"/>
      <c r="B61" s="59"/>
      <c r="C61" s="59"/>
      <c r="D61" s="59"/>
      <c r="E61" s="59"/>
      <c r="F61" s="59"/>
      <c r="G61" s="59"/>
      <c r="H61" s="59"/>
      <c r="I61" s="59"/>
      <c r="J61" s="59"/>
      <c r="K61" s="59"/>
      <c r="L61" s="59"/>
      <c r="M61" s="59"/>
      <c r="N61" s="59"/>
    </row>
    <row r="62" s="59" customFormat="1" ht="11.25">
      <c r="A62" s="62"/>
    </row>
    <row r="63" spans="1:13" ht="11.25">
      <c r="A63" s="62"/>
      <c r="B63" s="59"/>
      <c r="C63" s="59"/>
      <c r="D63" s="59"/>
      <c r="E63" s="59"/>
      <c r="F63" s="59"/>
      <c r="G63" s="59"/>
      <c r="H63" s="59"/>
      <c r="I63" s="59"/>
      <c r="J63" s="59"/>
      <c r="K63" s="59"/>
      <c r="L63" s="59"/>
      <c r="M63" s="59"/>
    </row>
    <row r="64" spans="1:13" ht="11.25">
      <c r="A64" s="62"/>
      <c r="B64" s="59"/>
      <c r="C64" s="59"/>
      <c r="D64" s="59"/>
      <c r="E64" s="59"/>
      <c r="F64" s="59"/>
      <c r="G64" s="59"/>
      <c r="H64" s="59"/>
      <c r="I64" s="59"/>
      <c r="J64" s="59"/>
      <c r="K64" s="59"/>
      <c r="L64" s="59"/>
      <c r="M64" s="59"/>
    </row>
    <row r="65" s="57" customFormat="1" ht="11.25">
      <c r="B65" s="67"/>
    </row>
    <row r="66" spans="1:13" ht="11.25">
      <c r="A66" s="59"/>
      <c r="B66" s="64"/>
      <c r="C66" s="59"/>
      <c r="D66" s="59"/>
      <c r="E66" s="59"/>
      <c r="F66" s="59"/>
      <c r="G66" s="59"/>
      <c r="H66" s="59"/>
      <c r="I66" s="59"/>
      <c r="J66" s="59"/>
      <c r="K66" s="59"/>
      <c r="L66" s="59"/>
      <c r="M66" s="59"/>
    </row>
    <row r="67" spans="1:13" ht="11.25">
      <c r="A67" s="59"/>
      <c r="B67" s="64"/>
      <c r="C67" s="59"/>
      <c r="D67" s="59"/>
      <c r="E67" s="59"/>
      <c r="F67" s="59"/>
      <c r="G67" s="59"/>
      <c r="H67" s="59"/>
      <c r="I67" s="59"/>
      <c r="J67" s="59"/>
      <c r="K67" s="59"/>
      <c r="L67" s="59"/>
      <c r="M67" s="59"/>
    </row>
    <row r="68" spans="1:13" ht="11.25">
      <c r="A68" s="68"/>
      <c r="B68" s="59"/>
      <c r="C68" s="59"/>
      <c r="D68" s="59"/>
      <c r="E68" s="59"/>
      <c r="F68" s="59"/>
      <c r="G68" s="59"/>
      <c r="H68" s="59"/>
      <c r="I68" s="59"/>
      <c r="J68" s="59"/>
      <c r="K68" s="59"/>
      <c r="L68" s="59"/>
      <c r="M68" s="59"/>
    </row>
    <row r="69" spans="1:13" ht="11.25">
      <c r="A69" s="59"/>
      <c r="B69" s="59"/>
      <c r="C69" s="59"/>
      <c r="D69" s="59"/>
      <c r="E69" s="59"/>
      <c r="F69" s="59"/>
      <c r="G69" s="59"/>
      <c r="H69" s="59"/>
      <c r="I69" s="59"/>
      <c r="J69" s="59"/>
      <c r="K69" s="59"/>
      <c r="L69" s="59"/>
      <c r="M69" s="59"/>
    </row>
    <row r="70" spans="1:13" ht="11.25">
      <c r="A70" s="62"/>
      <c r="B70" s="59"/>
      <c r="C70" s="59"/>
      <c r="D70" s="59"/>
      <c r="E70" s="59"/>
      <c r="F70" s="59"/>
      <c r="G70" s="59"/>
      <c r="H70" s="59"/>
      <c r="I70" s="59"/>
      <c r="J70" s="59"/>
      <c r="K70" s="59"/>
      <c r="L70" s="59"/>
      <c r="M70" s="59"/>
    </row>
    <row r="71" spans="1:13" ht="11.25">
      <c r="A71" s="65"/>
      <c r="B71" s="59"/>
      <c r="C71" s="59"/>
      <c r="D71" s="59"/>
      <c r="E71" s="59"/>
      <c r="F71" s="59"/>
      <c r="G71" s="59"/>
      <c r="H71" s="59"/>
      <c r="I71" s="59"/>
      <c r="J71" s="59"/>
      <c r="K71" s="59"/>
      <c r="L71" s="59"/>
      <c r="M71" s="59"/>
    </row>
    <row r="72" spans="1:13" ht="11.25">
      <c r="A72" s="65"/>
      <c r="B72" s="59"/>
      <c r="C72" s="59"/>
      <c r="D72" s="59"/>
      <c r="E72" s="59"/>
      <c r="F72" s="59"/>
      <c r="G72" s="59"/>
      <c r="H72" s="59"/>
      <c r="I72" s="59"/>
      <c r="J72" s="59"/>
      <c r="K72" s="59"/>
      <c r="L72" s="59"/>
      <c r="M72" s="59"/>
    </row>
    <row r="73" spans="1:13" ht="11.25">
      <c r="A73" s="65"/>
      <c r="B73" s="59"/>
      <c r="C73" s="59"/>
      <c r="D73" s="59"/>
      <c r="E73" s="59"/>
      <c r="F73" s="59"/>
      <c r="G73" s="59"/>
      <c r="H73" s="59"/>
      <c r="I73" s="59"/>
      <c r="J73" s="59"/>
      <c r="K73" s="59"/>
      <c r="L73" s="59"/>
      <c r="M73" s="59"/>
    </row>
    <row r="74" spans="1:13" ht="11.25">
      <c r="A74" s="65"/>
      <c r="B74" s="64"/>
      <c r="C74" s="59"/>
      <c r="D74" s="59"/>
      <c r="E74" s="59"/>
      <c r="F74" s="59"/>
      <c r="G74" s="59"/>
      <c r="H74" s="59"/>
      <c r="I74" s="59"/>
      <c r="J74" s="59"/>
      <c r="K74" s="59"/>
      <c r="L74" s="59"/>
      <c r="M74" s="59"/>
    </row>
    <row r="75" spans="1:13" ht="11.25">
      <c r="A75" s="69"/>
      <c r="B75" s="59"/>
      <c r="C75" s="59"/>
      <c r="D75" s="59"/>
      <c r="E75" s="59"/>
      <c r="F75" s="59"/>
      <c r="G75" s="59"/>
      <c r="H75" s="59"/>
      <c r="I75" s="59"/>
      <c r="J75" s="59"/>
      <c r="K75" s="59"/>
      <c r="L75" s="59"/>
      <c r="M75" s="59"/>
    </row>
    <row r="76" spans="1:13" ht="11.25">
      <c r="A76" s="69"/>
      <c r="B76" s="64"/>
      <c r="C76" s="59"/>
      <c r="D76" s="59"/>
      <c r="E76" s="59"/>
      <c r="F76" s="59"/>
      <c r="G76" s="59"/>
      <c r="H76" s="59"/>
      <c r="I76" s="59"/>
      <c r="J76" s="59"/>
      <c r="K76" s="59"/>
      <c r="L76" s="59"/>
      <c r="M76" s="59"/>
    </row>
    <row r="77" spans="1:13" ht="11.25">
      <c r="A77" s="69"/>
      <c r="B77" s="64"/>
      <c r="C77" s="59"/>
      <c r="D77" s="59"/>
      <c r="E77" s="59"/>
      <c r="F77" s="59"/>
      <c r="G77" s="59"/>
      <c r="H77" s="59"/>
      <c r="I77" s="59"/>
      <c r="J77" s="59"/>
      <c r="K77" s="59"/>
      <c r="L77" s="59"/>
      <c r="M77" s="59"/>
    </row>
    <row r="78" spans="1:13" ht="11.25">
      <c r="A78" s="59"/>
      <c r="B78" s="59"/>
      <c r="C78" s="59"/>
      <c r="D78" s="59"/>
      <c r="E78" s="59"/>
      <c r="F78" s="59"/>
      <c r="G78" s="59"/>
      <c r="H78" s="59"/>
      <c r="I78" s="59"/>
      <c r="J78" s="59"/>
      <c r="K78" s="59"/>
      <c r="L78" s="59"/>
      <c r="M78" s="59"/>
    </row>
    <row r="79" spans="1:13" ht="11.25">
      <c r="A79" s="59"/>
      <c r="B79" s="59"/>
      <c r="C79" s="59"/>
      <c r="D79" s="59"/>
      <c r="E79" s="59"/>
      <c r="F79" s="59"/>
      <c r="G79" s="59"/>
      <c r="H79" s="59"/>
      <c r="I79" s="59"/>
      <c r="J79" s="59"/>
      <c r="K79" s="59"/>
      <c r="L79" s="59"/>
      <c r="M79" s="59"/>
    </row>
    <row r="80" spans="1:13" ht="11.25">
      <c r="A80" s="59"/>
      <c r="B80" s="59"/>
      <c r="C80" s="59"/>
      <c r="D80" s="59"/>
      <c r="E80" s="59"/>
      <c r="F80" s="59"/>
      <c r="G80" s="59"/>
      <c r="H80" s="59"/>
      <c r="I80" s="59"/>
      <c r="J80" s="59"/>
      <c r="K80" s="59"/>
      <c r="L80" s="59"/>
      <c r="M80" s="59"/>
    </row>
    <row r="81" spans="1:13" ht="11.25">
      <c r="A81" s="59"/>
      <c r="B81" s="59"/>
      <c r="C81" s="59"/>
      <c r="D81" s="59"/>
      <c r="E81" s="59"/>
      <c r="F81" s="59"/>
      <c r="G81" s="59"/>
      <c r="H81" s="59"/>
      <c r="I81" s="59"/>
      <c r="J81" s="59"/>
      <c r="K81" s="59"/>
      <c r="L81" s="59"/>
      <c r="M81" s="59"/>
    </row>
    <row r="82" spans="1:13" ht="11.25">
      <c r="A82" s="59"/>
      <c r="B82" s="59"/>
      <c r="C82" s="59"/>
      <c r="D82" s="59"/>
      <c r="E82" s="59"/>
      <c r="F82" s="59"/>
      <c r="G82" s="59"/>
      <c r="H82" s="59"/>
      <c r="I82" s="59"/>
      <c r="J82" s="59"/>
      <c r="K82" s="59"/>
      <c r="L82" s="59"/>
      <c r="M82" s="59"/>
    </row>
    <row r="83" spans="1:13" ht="11.25">
      <c r="A83" s="59"/>
      <c r="B83" s="59"/>
      <c r="C83" s="59"/>
      <c r="D83" s="59"/>
      <c r="E83" s="59"/>
      <c r="F83" s="59"/>
      <c r="G83" s="59"/>
      <c r="H83" s="59"/>
      <c r="I83" s="59"/>
      <c r="J83" s="59"/>
      <c r="K83" s="59"/>
      <c r="L83" s="59"/>
      <c r="M83" s="59"/>
    </row>
    <row r="84" spans="1:13" ht="11.25">
      <c r="A84" s="59"/>
      <c r="B84" s="59"/>
      <c r="C84" s="59"/>
      <c r="D84" s="59"/>
      <c r="E84" s="59"/>
      <c r="F84" s="59"/>
      <c r="G84" s="59"/>
      <c r="H84" s="59"/>
      <c r="I84" s="59"/>
      <c r="J84" s="59"/>
      <c r="K84" s="59"/>
      <c r="L84" s="59"/>
      <c r="M84" s="59"/>
    </row>
    <row r="85" spans="1:13" ht="11.25">
      <c r="A85" s="59"/>
      <c r="B85" s="59"/>
      <c r="C85" s="59"/>
      <c r="D85" s="59"/>
      <c r="E85" s="59"/>
      <c r="F85" s="59"/>
      <c r="G85" s="59"/>
      <c r="H85" s="59"/>
      <c r="I85" s="59"/>
      <c r="J85" s="59"/>
      <c r="K85" s="59"/>
      <c r="L85" s="59"/>
      <c r="M85" s="59"/>
    </row>
    <row r="86" spans="1:13" ht="11.25">
      <c r="A86" s="59"/>
      <c r="B86" s="59"/>
      <c r="C86" s="59"/>
      <c r="D86" s="59"/>
      <c r="E86" s="59"/>
      <c r="F86" s="59"/>
      <c r="G86" s="59"/>
      <c r="H86" s="59"/>
      <c r="I86" s="59"/>
      <c r="J86" s="59"/>
      <c r="K86" s="59"/>
      <c r="L86" s="59"/>
      <c r="M86" s="59"/>
    </row>
    <row r="87" spans="1:13" ht="11.25">
      <c r="A87" s="59"/>
      <c r="B87" s="59"/>
      <c r="C87" s="59"/>
      <c r="D87" s="59"/>
      <c r="E87" s="59"/>
      <c r="F87" s="59"/>
      <c r="G87" s="59"/>
      <c r="H87" s="59"/>
      <c r="I87" s="59"/>
      <c r="J87" s="59"/>
      <c r="K87" s="59"/>
      <c r="L87" s="59"/>
      <c r="M87" s="59"/>
    </row>
    <row r="88" spans="1:13" ht="11.25">
      <c r="A88" s="59"/>
      <c r="B88" s="59"/>
      <c r="C88" s="59"/>
      <c r="D88" s="59"/>
      <c r="E88" s="59"/>
      <c r="F88" s="59"/>
      <c r="G88" s="59"/>
      <c r="H88" s="59"/>
      <c r="I88" s="59"/>
      <c r="J88" s="59"/>
      <c r="K88" s="59"/>
      <c r="L88" s="59"/>
      <c r="M88" s="59"/>
    </row>
    <row r="89" spans="1:13" ht="11.25">
      <c r="A89" s="59"/>
      <c r="B89" s="59"/>
      <c r="C89" s="59"/>
      <c r="D89" s="59"/>
      <c r="E89" s="59"/>
      <c r="F89" s="59"/>
      <c r="G89" s="59"/>
      <c r="H89" s="59"/>
      <c r="I89" s="59"/>
      <c r="J89" s="59"/>
      <c r="K89" s="59"/>
      <c r="L89" s="59"/>
      <c r="M89" s="59"/>
    </row>
    <row r="90" spans="1:13" ht="11.25">
      <c r="A90" s="59"/>
      <c r="B90" s="59"/>
      <c r="C90" s="59"/>
      <c r="D90" s="59"/>
      <c r="E90" s="59"/>
      <c r="F90" s="59"/>
      <c r="G90" s="59"/>
      <c r="H90" s="59"/>
      <c r="I90" s="59"/>
      <c r="J90" s="59"/>
      <c r="K90" s="59"/>
      <c r="L90" s="59"/>
      <c r="M90" s="59"/>
    </row>
    <row r="91" spans="1:13" ht="11.25">
      <c r="A91" s="59"/>
      <c r="B91" s="59"/>
      <c r="C91" s="59"/>
      <c r="D91" s="59"/>
      <c r="E91" s="59"/>
      <c r="F91" s="59"/>
      <c r="G91" s="59"/>
      <c r="H91" s="59"/>
      <c r="I91" s="59"/>
      <c r="J91" s="59"/>
      <c r="K91" s="59"/>
      <c r="L91" s="59"/>
      <c r="M91" s="59"/>
    </row>
    <row r="92" spans="1:13" ht="11.25">
      <c r="A92" s="59"/>
      <c r="B92" s="59"/>
      <c r="C92" s="59"/>
      <c r="D92" s="59"/>
      <c r="E92" s="59"/>
      <c r="F92" s="59"/>
      <c r="G92" s="59"/>
      <c r="H92" s="59"/>
      <c r="I92" s="59"/>
      <c r="J92" s="59"/>
      <c r="K92" s="59"/>
      <c r="L92" s="59"/>
      <c r="M92" s="59"/>
    </row>
    <row r="93" spans="1:13" ht="11.25">
      <c r="A93" s="59"/>
      <c r="B93" s="59"/>
      <c r="C93" s="59"/>
      <c r="D93" s="59"/>
      <c r="E93" s="59"/>
      <c r="F93" s="59"/>
      <c r="G93" s="59"/>
      <c r="H93" s="59"/>
      <c r="I93" s="59"/>
      <c r="J93" s="59"/>
      <c r="K93" s="59"/>
      <c r="L93" s="59"/>
      <c r="M93" s="59"/>
    </row>
    <row r="94" spans="1:13" ht="11.25">
      <c r="A94" s="59"/>
      <c r="B94" s="59"/>
      <c r="C94" s="59"/>
      <c r="D94" s="59"/>
      <c r="E94" s="59"/>
      <c r="F94" s="59"/>
      <c r="G94" s="59"/>
      <c r="H94" s="59"/>
      <c r="I94" s="59"/>
      <c r="J94" s="59"/>
      <c r="K94" s="59"/>
      <c r="L94" s="59"/>
      <c r="M94" s="59"/>
    </row>
    <row r="95" spans="1:13" ht="11.25">
      <c r="A95" s="59"/>
      <c r="B95" s="59"/>
      <c r="C95" s="59"/>
      <c r="D95" s="59"/>
      <c r="E95" s="59"/>
      <c r="F95" s="59"/>
      <c r="G95" s="59"/>
      <c r="H95" s="59"/>
      <c r="I95" s="59"/>
      <c r="J95" s="59"/>
      <c r="K95" s="59"/>
      <c r="L95" s="59"/>
      <c r="M95" s="59"/>
    </row>
    <row r="96" spans="1:13" ht="11.25">
      <c r="A96" s="59"/>
      <c r="B96" s="59"/>
      <c r="C96" s="59"/>
      <c r="D96" s="59"/>
      <c r="E96" s="59"/>
      <c r="F96" s="59"/>
      <c r="G96" s="59"/>
      <c r="H96" s="59"/>
      <c r="I96" s="59"/>
      <c r="J96" s="59"/>
      <c r="K96" s="59"/>
      <c r="L96" s="59"/>
      <c r="M96" s="59"/>
    </row>
    <row r="97" spans="1:13" ht="11.25">
      <c r="A97" s="59"/>
      <c r="B97" s="59"/>
      <c r="C97" s="59"/>
      <c r="D97" s="59"/>
      <c r="E97" s="59"/>
      <c r="F97" s="59"/>
      <c r="G97" s="59"/>
      <c r="H97" s="59"/>
      <c r="I97" s="59"/>
      <c r="J97" s="59"/>
      <c r="K97" s="59"/>
      <c r="L97" s="59"/>
      <c r="M97" s="59"/>
    </row>
    <row r="98" spans="1:13" ht="11.25">
      <c r="A98" s="59"/>
      <c r="B98" s="59"/>
      <c r="C98" s="59"/>
      <c r="D98" s="59"/>
      <c r="E98" s="59"/>
      <c r="F98" s="59"/>
      <c r="G98" s="59"/>
      <c r="H98" s="59"/>
      <c r="I98" s="59"/>
      <c r="J98" s="59"/>
      <c r="K98" s="59"/>
      <c r="L98" s="59"/>
      <c r="M98" s="59"/>
    </row>
    <row r="99" spans="1:13" ht="11.25">
      <c r="A99" s="59"/>
      <c r="B99" s="59"/>
      <c r="C99" s="59"/>
      <c r="D99" s="59"/>
      <c r="E99" s="59"/>
      <c r="F99" s="59"/>
      <c r="G99" s="59"/>
      <c r="H99" s="59"/>
      <c r="I99" s="59"/>
      <c r="J99" s="59"/>
      <c r="K99" s="59"/>
      <c r="L99" s="59"/>
      <c r="M99" s="59"/>
    </row>
    <row r="100" spans="1:13" ht="11.25">
      <c r="A100" s="59"/>
      <c r="B100" s="59"/>
      <c r="C100" s="59"/>
      <c r="D100" s="59"/>
      <c r="E100" s="59"/>
      <c r="F100" s="59"/>
      <c r="G100" s="59"/>
      <c r="H100" s="59"/>
      <c r="I100" s="59"/>
      <c r="J100" s="59"/>
      <c r="K100" s="59"/>
      <c r="L100" s="59"/>
      <c r="M100" s="59"/>
    </row>
    <row r="101" spans="1:13" ht="11.25">
      <c r="A101" s="59"/>
      <c r="B101" s="59"/>
      <c r="C101" s="59"/>
      <c r="D101" s="59"/>
      <c r="E101" s="59"/>
      <c r="F101" s="59"/>
      <c r="G101" s="59"/>
      <c r="H101" s="59"/>
      <c r="I101" s="59"/>
      <c r="J101" s="59"/>
      <c r="K101" s="59"/>
      <c r="L101" s="59"/>
      <c r="M101" s="59"/>
    </row>
    <row r="102" spans="1:13" ht="11.25">
      <c r="A102" s="59"/>
      <c r="B102" s="59"/>
      <c r="C102" s="59"/>
      <c r="D102" s="59"/>
      <c r="E102" s="59"/>
      <c r="F102" s="59"/>
      <c r="G102" s="59"/>
      <c r="H102" s="59"/>
      <c r="I102" s="59"/>
      <c r="J102" s="59"/>
      <c r="K102" s="59"/>
      <c r="L102" s="59"/>
      <c r="M102" s="59"/>
    </row>
    <row r="103" spans="1:13" ht="11.25">
      <c r="A103" s="59"/>
      <c r="B103" s="59"/>
      <c r="C103" s="59"/>
      <c r="D103" s="59"/>
      <c r="E103" s="59"/>
      <c r="F103" s="59"/>
      <c r="G103" s="59"/>
      <c r="H103" s="59"/>
      <c r="I103" s="59"/>
      <c r="J103" s="59"/>
      <c r="K103" s="59"/>
      <c r="L103" s="59"/>
      <c r="M103" s="59"/>
    </row>
    <row r="104" spans="1:13" ht="11.25">
      <c r="A104" s="59"/>
      <c r="B104" s="59"/>
      <c r="C104" s="59"/>
      <c r="D104" s="59"/>
      <c r="E104" s="59"/>
      <c r="F104" s="59"/>
      <c r="G104" s="59"/>
      <c r="H104" s="59"/>
      <c r="I104" s="59"/>
      <c r="J104" s="59"/>
      <c r="K104" s="59"/>
      <c r="L104" s="59"/>
      <c r="M104" s="59"/>
    </row>
    <row r="105" spans="1:13" ht="11.25">
      <c r="A105" s="59"/>
      <c r="B105" s="59"/>
      <c r="C105" s="59"/>
      <c r="D105" s="59"/>
      <c r="E105" s="59"/>
      <c r="F105" s="59"/>
      <c r="G105" s="59"/>
      <c r="H105" s="59"/>
      <c r="I105" s="59"/>
      <c r="J105" s="59"/>
      <c r="K105" s="59"/>
      <c r="L105" s="59"/>
      <c r="M105" s="59"/>
    </row>
    <row r="106" spans="1:13" ht="11.25">
      <c r="A106" s="59"/>
      <c r="B106" s="59"/>
      <c r="C106" s="59"/>
      <c r="D106" s="59"/>
      <c r="E106" s="59"/>
      <c r="F106" s="59"/>
      <c r="G106" s="59"/>
      <c r="H106" s="59"/>
      <c r="I106" s="59"/>
      <c r="J106" s="59"/>
      <c r="K106" s="59"/>
      <c r="L106" s="59"/>
      <c r="M106" s="59"/>
    </row>
    <row r="107" spans="1:13" ht="11.25">
      <c r="A107" s="59"/>
      <c r="B107" s="59"/>
      <c r="C107" s="59"/>
      <c r="D107" s="59"/>
      <c r="E107" s="59"/>
      <c r="F107" s="59"/>
      <c r="G107" s="59"/>
      <c r="H107" s="59"/>
      <c r="I107" s="59"/>
      <c r="J107" s="59"/>
      <c r="K107" s="59"/>
      <c r="L107" s="59"/>
      <c r="M107" s="59"/>
    </row>
    <row r="108" spans="1:13" ht="11.25">
      <c r="A108" s="59"/>
      <c r="B108" s="59"/>
      <c r="C108" s="59"/>
      <c r="D108" s="59"/>
      <c r="E108" s="59"/>
      <c r="F108" s="59"/>
      <c r="G108" s="59"/>
      <c r="H108" s="59"/>
      <c r="I108" s="59"/>
      <c r="J108" s="59"/>
      <c r="K108" s="59"/>
      <c r="L108" s="59"/>
      <c r="M108" s="59"/>
    </row>
    <row r="109" spans="1:13" ht="11.25">
      <c r="A109" s="59"/>
      <c r="B109" s="59"/>
      <c r="C109" s="59"/>
      <c r="D109" s="59"/>
      <c r="E109" s="59"/>
      <c r="F109" s="59"/>
      <c r="G109" s="59"/>
      <c r="H109" s="59"/>
      <c r="I109" s="59"/>
      <c r="J109" s="59"/>
      <c r="K109" s="59"/>
      <c r="L109" s="59"/>
      <c r="M109" s="59"/>
    </row>
    <row r="110" spans="1:13" ht="11.25">
      <c r="A110" s="59"/>
      <c r="B110" s="59"/>
      <c r="C110" s="59"/>
      <c r="D110" s="59"/>
      <c r="E110" s="59"/>
      <c r="F110" s="59"/>
      <c r="G110" s="59"/>
      <c r="H110" s="59"/>
      <c r="I110" s="59"/>
      <c r="J110" s="59"/>
      <c r="K110" s="59"/>
      <c r="L110" s="59"/>
      <c r="M110" s="59"/>
    </row>
    <row r="111" spans="1:13" ht="11.25">
      <c r="A111" s="59"/>
      <c r="B111" s="59"/>
      <c r="C111" s="59"/>
      <c r="D111" s="59"/>
      <c r="E111" s="59"/>
      <c r="F111" s="59"/>
      <c r="G111" s="59"/>
      <c r="H111" s="59"/>
      <c r="I111" s="59"/>
      <c r="J111" s="59"/>
      <c r="K111" s="59"/>
      <c r="L111" s="59"/>
      <c r="M111" s="59"/>
    </row>
    <row r="112" spans="1:13" ht="11.25">
      <c r="A112" s="59"/>
      <c r="B112" s="59"/>
      <c r="C112" s="59"/>
      <c r="D112" s="59"/>
      <c r="E112" s="59"/>
      <c r="F112" s="59"/>
      <c r="G112" s="59"/>
      <c r="H112" s="59"/>
      <c r="I112" s="59"/>
      <c r="J112" s="59"/>
      <c r="K112" s="59"/>
      <c r="L112" s="59"/>
      <c r="M112" s="59"/>
    </row>
    <row r="113" spans="1:13" ht="11.25">
      <c r="A113" s="59"/>
      <c r="B113" s="59"/>
      <c r="C113" s="59"/>
      <c r="D113" s="59"/>
      <c r="E113" s="59"/>
      <c r="F113" s="59"/>
      <c r="G113" s="59"/>
      <c r="H113" s="59"/>
      <c r="I113" s="59"/>
      <c r="J113" s="59"/>
      <c r="K113" s="59"/>
      <c r="L113" s="59"/>
      <c r="M113" s="59"/>
    </row>
    <row r="114" spans="1:13" ht="11.25">
      <c r="A114" s="59"/>
      <c r="B114" s="59"/>
      <c r="C114" s="59"/>
      <c r="D114" s="59"/>
      <c r="E114" s="59"/>
      <c r="F114" s="59"/>
      <c r="G114" s="59"/>
      <c r="H114" s="59"/>
      <c r="I114" s="59"/>
      <c r="J114" s="59"/>
      <c r="K114" s="59"/>
      <c r="L114" s="59"/>
      <c r="M114" s="59"/>
    </row>
    <row r="115" spans="1:13" ht="11.25">
      <c r="A115" s="59"/>
      <c r="B115" s="59"/>
      <c r="C115" s="59"/>
      <c r="D115" s="59"/>
      <c r="E115" s="59"/>
      <c r="F115" s="59"/>
      <c r="G115" s="59"/>
      <c r="H115" s="59"/>
      <c r="I115" s="59"/>
      <c r="J115" s="59"/>
      <c r="K115" s="59"/>
      <c r="L115" s="59"/>
      <c r="M115" s="59"/>
    </row>
    <row r="116" spans="1:13" ht="11.25">
      <c r="A116" s="59"/>
      <c r="B116" s="59"/>
      <c r="C116" s="59"/>
      <c r="D116" s="59"/>
      <c r="E116" s="59"/>
      <c r="F116" s="59"/>
      <c r="G116" s="59"/>
      <c r="H116" s="59"/>
      <c r="I116" s="59"/>
      <c r="J116" s="59"/>
      <c r="K116" s="59"/>
      <c r="L116" s="59"/>
      <c r="M116" s="59"/>
    </row>
    <row r="117" spans="1:13" ht="11.25">
      <c r="A117" s="59"/>
      <c r="B117" s="59"/>
      <c r="C117" s="59"/>
      <c r="D117" s="59"/>
      <c r="E117" s="59"/>
      <c r="F117" s="59"/>
      <c r="G117" s="59"/>
      <c r="H117" s="59"/>
      <c r="I117" s="59"/>
      <c r="J117" s="59"/>
      <c r="K117" s="59"/>
      <c r="L117" s="59"/>
      <c r="M117" s="59"/>
    </row>
    <row r="118" spans="1:13" ht="11.25">
      <c r="A118" s="59"/>
      <c r="B118" s="59"/>
      <c r="C118" s="59"/>
      <c r="D118" s="59"/>
      <c r="E118" s="59"/>
      <c r="F118" s="59"/>
      <c r="G118" s="59"/>
      <c r="H118" s="59"/>
      <c r="I118" s="59"/>
      <c r="J118" s="59"/>
      <c r="K118" s="59"/>
      <c r="L118" s="59"/>
      <c r="M118" s="59"/>
    </row>
    <row r="119" spans="1:13" ht="11.25">
      <c r="A119" s="59"/>
      <c r="B119" s="59"/>
      <c r="C119" s="59"/>
      <c r="D119" s="59"/>
      <c r="E119" s="59"/>
      <c r="F119" s="59"/>
      <c r="G119" s="59"/>
      <c r="H119" s="59"/>
      <c r="I119" s="59"/>
      <c r="J119" s="59"/>
      <c r="K119" s="59"/>
      <c r="L119" s="59"/>
      <c r="M119" s="59"/>
    </row>
    <row r="120" spans="1:13" ht="11.25">
      <c r="A120" s="59"/>
      <c r="B120" s="59"/>
      <c r="C120" s="59"/>
      <c r="D120" s="59"/>
      <c r="E120" s="59"/>
      <c r="F120" s="59"/>
      <c r="G120" s="59"/>
      <c r="H120" s="59"/>
      <c r="I120" s="59"/>
      <c r="J120" s="59"/>
      <c r="K120" s="59"/>
      <c r="L120" s="59"/>
      <c r="M120" s="59"/>
    </row>
    <row r="121" spans="1:13" ht="11.25">
      <c r="A121" s="59"/>
      <c r="B121" s="59"/>
      <c r="C121" s="59"/>
      <c r="D121" s="59"/>
      <c r="E121" s="59"/>
      <c r="F121" s="59"/>
      <c r="G121" s="59"/>
      <c r="H121" s="59"/>
      <c r="I121" s="59"/>
      <c r="J121" s="59"/>
      <c r="K121" s="59"/>
      <c r="L121" s="59"/>
      <c r="M121" s="59"/>
    </row>
    <row r="122" spans="1:13" ht="11.25">
      <c r="A122" s="59"/>
      <c r="B122" s="59"/>
      <c r="C122" s="59"/>
      <c r="D122" s="59"/>
      <c r="E122" s="59"/>
      <c r="F122" s="59"/>
      <c r="G122" s="59"/>
      <c r="H122" s="59"/>
      <c r="I122" s="59"/>
      <c r="J122" s="59"/>
      <c r="K122" s="59"/>
      <c r="L122" s="59"/>
      <c r="M122" s="59"/>
    </row>
    <row r="123" spans="1:13" ht="11.25">
      <c r="A123" s="59"/>
      <c r="B123" s="59"/>
      <c r="C123" s="59"/>
      <c r="D123" s="59"/>
      <c r="E123" s="59"/>
      <c r="F123" s="59"/>
      <c r="G123" s="59"/>
      <c r="H123" s="59"/>
      <c r="I123" s="59"/>
      <c r="J123" s="59"/>
      <c r="K123" s="59"/>
      <c r="L123" s="59"/>
      <c r="M123" s="59"/>
    </row>
    <row r="124" spans="1:13" ht="11.25">
      <c r="A124" s="59"/>
      <c r="B124" s="59"/>
      <c r="C124" s="59"/>
      <c r="D124" s="59"/>
      <c r="E124" s="59"/>
      <c r="F124" s="59"/>
      <c r="G124" s="59"/>
      <c r="H124" s="59"/>
      <c r="I124" s="59"/>
      <c r="J124" s="59"/>
      <c r="K124" s="59"/>
      <c r="L124" s="59"/>
      <c r="M124" s="59"/>
    </row>
    <row r="125" spans="1:13" ht="11.25">
      <c r="A125" s="59"/>
      <c r="B125" s="59"/>
      <c r="C125" s="59"/>
      <c r="D125" s="59"/>
      <c r="E125" s="59"/>
      <c r="F125" s="59"/>
      <c r="G125" s="59"/>
      <c r="H125" s="59"/>
      <c r="I125" s="59"/>
      <c r="J125" s="59"/>
      <c r="K125" s="59"/>
      <c r="L125" s="59"/>
      <c r="M125" s="59"/>
    </row>
    <row r="126" spans="1:13" ht="11.25">
      <c r="A126" s="59"/>
      <c r="B126" s="59"/>
      <c r="C126" s="59"/>
      <c r="D126" s="59"/>
      <c r="E126" s="59"/>
      <c r="F126" s="59"/>
      <c r="G126" s="59"/>
      <c r="H126" s="59"/>
      <c r="I126" s="59"/>
      <c r="J126" s="59"/>
      <c r="K126" s="59"/>
      <c r="L126" s="59"/>
      <c r="M126" s="59"/>
    </row>
    <row r="127" spans="1:13" ht="11.25">
      <c r="A127" s="59"/>
      <c r="B127" s="59"/>
      <c r="C127" s="59"/>
      <c r="D127" s="59"/>
      <c r="E127" s="59"/>
      <c r="F127" s="59"/>
      <c r="G127" s="59"/>
      <c r="H127" s="59"/>
      <c r="I127" s="59"/>
      <c r="J127" s="59"/>
      <c r="K127" s="59"/>
      <c r="L127" s="59"/>
      <c r="M127" s="59"/>
    </row>
    <row r="128" spans="1:13" ht="11.25">
      <c r="A128" s="59"/>
      <c r="B128" s="59"/>
      <c r="C128" s="59"/>
      <c r="D128" s="59"/>
      <c r="E128" s="59"/>
      <c r="F128" s="59"/>
      <c r="G128" s="59"/>
      <c r="H128" s="59"/>
      <c r="I128" s="59"/>
      <c r="J128" s="59"/>
      <c r="K128" s="59"/>
      <c r="L128" s="59"/>
      <c r="M128" s="59"/>
    </row>
    <row r="129" spans="1:13" ht="11.25">
      <c r="A129" s="59"/>
      <c r="B129" s="59"/>
      <c r="C129" s="59"/>
      <c r="D129" s="59"/>
      <c r="E129" s="59"/>
      <c r="F129" s="59"/>
      <c r="G129" s="59"/>
      <c r="H129" s="59"/>
      <c r="I129" s="59"/>
      <c r="J129" s="59"/>
      <c r="K129" s="59"/>
      <c r="L129" s="59"/>
      <c r="M129" s="59"/>
    </row>
    <row r="130" spans="1:13" ht="11.25">
      <c r="A130" s="59"/>
      <c r="B130" s="59"/>
      <c r="C130" s="59"/>
      <c r="D130" s="59"/>
      <c r="E130" s="59"/>
      <c r="F130" s="59"/>
      <c r="G130" s="59"/>
      <c r="H130" s="59"/>
      <c r="I130" s="59"/>
      <c r="J130" s="59"/>
      <c r="K130" s="59"/>
      <c r="L130" s="59"/>
      <c r="M130" s="59"/>
    </row>
    <row r="131" spans="1:13" ht="11.25">
      <c r="A131" s="59"/>
      <c r="B131" s="59"/>
      <c r="C131" s="59"/>
      <c r="D131" s="59"/>
      <c r="E131" s="59"/>
      <c r="F131" s="59"/>
      <c r="G131" s="59"/>
      <c r="H131" s="59"/>
      <c r="I131" s="59"/>
      <c r="J131" s="59"/>
      <c r="K131" s="59"/>
      <c r="L131" s="59"/>
      <c r="M131" s="59"/>
    </row>
    <row r="132" spans="1:13" ht="11.25">
      <c r="A132" s="59"/>
      <c r="B132" s="59"/>
      <c r="C132" s="59"/>
      <c r="D132" s="59"/>
      <c r="E132" s="59"/>
      <c r="F132" s="59"/>
      <c r="G132" s="59"/>
      <c r="H132" s="59"/>
      <c r="I132" s="59"/>
      <c r="J132" s="59"/>
      <c r="K132" s="59"/>
      <c r="L132" s="59"/>
      <c r="M132" s="59"/>
    </row>
    <row r="133" spans="1:13" ht="11.25">
      <c r="A133" s="59"/>
      <c r="B133" s="59"/>
      <c r="C133" s="59"/>
      <c r="D133" s="59"/>
      <c r="E133" s="59"/>
      <c r="F133" s="59"/>
      <c r="G133" s="59"/>
      <c r="H133" s="59"/>
      <c r="I133" s="59"/>
      <c r="J133" s="59"/>
      <c r="K133" s="59"/>
      <c r="L133" s="59"/>
      <c r="M133" s="59"/>
    </row>
    <row r="134" spans="1:13" ht="11.25">
      <c r="A134" s="59"/>
      <c r="B134" s="59"/>
      <c r="C134" s="59"/>
      <c r="D134" s="59"/>
      <c r="E134" s="59"/>
      <c r="F134" s="59"/>
      <c r="G134" s="59"/>
      <c r="H134" s="59"/>
      <c r="I134" s="59"/>
      <c r="J134" s="59"/>
      <c r="K134" s="59"/>
      <c r="L134" s="59"/>
      <c r="M134" s="59"/>
    </row>
    <row r="135" spans="1:13" ht="11.25">
      <c r="A135" s="59"/>
      <c r="B135" s="59"/>
      <c r="C135" s="59"/>
      <c r="D135" s="59"/>
      <c r="E135" s="59"/>
      <c r="F135" s="59"/>
      <c r="G135" s="59"/>
      <c r="H135" s="59"/>
      <c r="I135" s="59"/>
      <c r="J135" s="59"/>
      <c r="K135" s="59"/>
      <c r="L135" s="59"/>
      <c r="M135" s="59"/>
    </row>
    <row r="136" spans="1:13" ht="11.25">
      <c r="A136" s="59"/>
      <c r="B136" s="59"/>
      <c r="C136" s="59"/>
      <c r="D136" s="59"/>
      <c r="E136" s="59"/>
      <c r="F136" s="59"/>
      <c r="G136" s="59"/>
      <c r="H136" s="59"/>
      <c r="I136" s="59"/>
      <c r="J136" s="59"/>
      <c r="K136" s="59"/>
      <c r="L136" s="59"/>
      <c r="M136" s="59"/>
    </row>
    <row r="137" spans="1:13" ht="11.25">
      <c r="A137" s="59"/>
      <c r="B137" s="59"/>
      <c r="C137" s="59"/>
      <c r="D137" s="59"/>
      <c r="E137" s="59"/>
      <c r="F137" s="59"/>
      <c r="G137" s="59"/>
      <c r="H137" s="59"/>
      <c r="I137" s="59"/>
      <c r="J137" s="59"/>
      <c r="K137" s="59"/>
      <c r="L137" s="59"/>
      <c r="M137" s="59"/>
    </row>
    <row r="138" spans="1:13" ht="11.25">
      <c r="A138" s="59"/>
      <c r="B138" s="59"/>
      <c r="C138" s="59"/>
      <c r="D138" s="59"/>
      <c r="E138" s="59"/>
      <c r="F138" s="59"/>
      <c r="G138" s="59"/>
      <c r="H138" s="59"/>
      <c r="I138" s="59"/>
      <c r="J138" s="59"/>
      <c r="K138" s="59"/>
      <c r="L138" s="59"/>
      <c r="M138" s="59"/>
    </row>
    <row r="139" spans="1:13" ht="11.25">
      <c r="A139" s="59"/>
      <c r="B139" s="59"/>
      <c r="C139" s="59"/>
      <c r="D139" s="59"/>
      <c r="E139" s="59"/>
      <c r="F139" s="59"/>
      <c r="G139" s="59"/>
      <c r="H139" s="59"/>
      <c r="I139" s="59"/>
      <c r="J139" s="59"/>
      <c r="K139" s="59"/>
      <c r="L139" s="59"/>
      <c r="M139" s="59"/>
    </row>
    <row r="140" spans="1:13" ht="11.25">
      <c r="A140" s="59"/>
      <c r="B140" s="59"/>
      <c r="C140" s="59"/>
      <c r="D140" s="59"/>
      <c r="E140" s="59"/>
      <c r="F140" s="59"/>
      <c r="G140" s="59"/>
      <c r="H140" s="59"/>
      <c r="I140" s="59"/>
      <c r="J140" s="59"/>
      <c r="K140" s="59"/>
      <c r="L140" s="59"/>
      <c r="M140" s="59"/>
    </row>
    <row r="141" spans="1:13" ht="11.25">
      <c r="A141" s="59"/>
      <c r="B141" s="59"/>
      <c r="C141" s="59"/>
      <c r="D141" s="59"/>
      <c r="E141" s="59"/>
      <c r="F141" s="59"/>
      <c r="G141" s="59"/>
      <c r="H141" s="59"/>
      <c r="I141" s="59"/>
      <c r="J141" s="59"/>
      <c r="K141" s="59"/>
      <c r="L141" s="59"/>
      <c r="M141" s="59"/>
    </row>
    <row r="142" spans="1:13" ht="11.25">
      <c r="A142" s="59"/>
      <c r="B142" s="59"/>
      <c r="C142" s="59"/>
      <c r="D142" s="59"/>
      <c r="E142" s="59"/>
      <c r="F142" s="59"/>
      <c r="G142" s="59"/>
      <c r="H142" s="59"/>
      <c r="I142" s="59"/>
      <c r="J142" s="59"/>
      <c r="K142" s="59"/>
      <c r="L142" s="59"/>
      <c r="M142" s="59"/>
    </row>
    <row r="143" spans="1:13" ht="11.25">
      <c r="A143" s="59"/>
      <c r="B143" s="59"/>
      <c r="C143" s="59"/>
      <c r="D143" s="59"/>
      <c r="E143" s="59"/>
      <c r="F143" s="59"/>
      <c r="G143" s="59"/>
      <c r="H143" s="59"/>
      <c r="I143" s="59"/>
      <c r="J143" s="59"/>
      <c r="K143" s="59"/>
      <c r="L143" s="59"/>
      <c r="M143" s="59"/>
    </row>
    <row r="144" spans="1:13" ht="11.25">
      <c r="A144" s="59"/>
      <c r="B144" s="59"/>
      <c r="C144" s="59"/>
      <c r="D144" s="59"/>
      <c r="E144" s="59"/>
      <c r="F144" s="59"/>
      <c r="G144" s="59"/>
      <c r="H144" s="59"/>
      <c r="I144" s="59"/>
      <c r="J144" s="59"/>
      <c r="K144" s="59"/>
      <c r="L144" s="59"/>
      <c r="M144" s="59"/>
    </row>
    <row r="145" spans="1:13" ht="11.25">
      <c r="A145" s="59"/>
      <c r="B145" s="59"/>
      <c r="C145" s="59"/>
      <c r="D145" s="59"/>
      <c r="E145" s="59"/>
      <c r="F145" s="59"/>
      <c r="G145" s="59"/>
      <c r="H145" s="59"/>
      <c r="I145" s="59"/>
      <c r="J145" s="59"/>
      <c r="K145" s="59"/>
      <c r="L145" s="59"/>
      <c r="M145" s="59"/>
    </row>
    <row r="146" spans="1:13" ht="11.25">
      <c r="A146" s="59"/>
      <c r="B146" s="59"/>
      <c r="C146" s="59"/>
      <c r="D146" s="59"/>
      <c r="E146" s="59"/>
      <c r="F146" s="59"/>
      <c r="G146" s="59"/>
      <c r="H146" s="59"/>
      <c r="I146" s="59"/>
      <c r="J146" s="59"/>
      <c r="K146" s="59"/>
      <c r="L146" s="59"/>
      <c r="M146" s="59"/>
    </row>
    <row r="147" spans="1:13" ht="11.25">
      <c r="A147" s="59"/>
      <c r="B147" s="59"/>
      <c r="C147" s="59"/>
      <c r="D147" s="59"/>
      <c r="E147" s="59"/>
      <c r="F147" s="59"/>
      <c r="G147" s="59"/>
      <c r="H147" s="59"/>
      <c r="I147" s="59"/>
      <c r="J147" s="59"/>
      <c r="K147" s="59"/>
      <c r="L147" s="59"/>
      <c r="M147" s="59"/>
    </row>
    <row r="148" spans="1:13" ht="11.25">
      <c r="A148" s="59"/>
      <c r="B148" s="59"/>
      <c r="C148" s="59"/>
      <c r="D148" s="59"/>
      <c r="E148" s="59"/>
      <c r="F148" s="59"/>
      <c r="G148" s="59"/>
      <c r="H148" s="59"/>
      <c r="I148" s="59"/>
      <c r="J148" s="59"/>
      <c r="K148" s="59"/>
      <c r="L148" s="59"/>
      <c r="M148" s="59"/>
    </row>
    <row r="149" spans="1:13" ht="11.25">
      <c r="A149" s="59"/>
      <c r="B149" s="59"/>
      <c r="C149" s="59"/>
      <c r="D149" s="59"/>
      <c r="E149" s="59"/>
      <c r="F149" s="59"/>
      <c r="G149" s="59"/>
      <c r="H149" s="59"/>
      <c r="I149" s="59"/>
      <c r="J149" s="59"/>
      <c r="K149" s="59"/>
      <c r="L149" s="59"/>
      <c r="M149" s="59"/>
    </row>
    <row r="150" spans="1:13" ht="11.25">
      <c r="A150" s="59"/>
      <c r="B150" s="59"/>
      <c r="C150" s="59"/>
      <c r="D150" s="59"/>
      <c r="E150" s="59"/>
      <c r="F150" s="59"/>
      <c r="G150" s="59"/>
      <c r="H150" s="59"/>
      <c r="I150" s="59"/>
      <c r="J150" s="59"/>
      <c r="K150" s="59"/>
      <c r="L150" s="59"/>
      <c r="M150" s="59"/>
    </row>
    <row r="151" spans="1:13" ht="11.25">
      <c r="A151" s="59"/>
      <c r="B151" s="59"/>
      <c r="C151" s="59"/>
      <c r="D151" s="59"/>
      <c r="E151" s="59"/>
      <c r="F151" s="59"/>
      <c r="G151" s="59"/>
      <c r="H151" s="59"/>
      <c r="I151" s="59"/>
      <c r="J151" s="59"/>
      <c r="K151" s="59"/>
      <c r="L151" s="59"/>
      <c r="M151" s="59"/>
    </row>
    <row r="152" spans="1:13" ht="11.25">
      <c r="A152" s="59"/>
      <c r="B152" s="59"/>
      <c r="C152" s="59"/>
      <c r="D152" s="59"/>
      <c r="E152" s="59"/>
      <c r="F152" s="59"/>
      <c r="G152" s="59"/>
      <c r="H152" s="59"/>
      <c r="I152" s="59"/>
      <c r="J152" s="59"/>
      <c r="K152" s="59"/>
      <c r="L152" s="59"/>
      <c r="M152" s="59"/>
    </row>
    <row r="153" spans="1:13" ht="11.25">
      <c r="A153" s="59"/>
      <c r="B153" s="59"/>
      <c r="C153" s="59"/>
      <c r="D153" s="59"/>
      <c r="E153" s="59"/>
      <c r="F153" s="59"/>
      <c r="G153" s="59"/>
      <c r="H153" s="59"/>
      <c r="I153" s="59"/>
      <c r="J153" s="59"/>
      <c r="K153" s="59"/>
      <c r="L153" s="59"/>
      <c r="M153" s="59"/>
    </row>
    <row r="154" spans="1:13" ht="11.25">
      <c r="A154" s="59"/>
      <c r="B154" s="59"/>
      <c r="C154" s="59"/>
      <c r="D154" s="59"/>
      <c r="E154" s="59"/>
      <c r="F154" s="59"/>
      <c r="G154" s="59"/>
      <c r="H154" s="59"/>
      <c r="I154" s="59"/>
      <c r="J154" s="59"/>
      <c r="K154" s="59"/>
      <c r="L154" s="59"/>
      <c r="M154" s="59"/>
    </row>
    <row r="155" spans="1:13" ht="11.25">
      <c r="A155" s="59"/>
      <c r="B155" s="59"/>
      <c r="C155" s="59"/>
      <c r="D155" s="59"/>
      <c r="E155" s="59"/>
      <c r="F155" s="59"/>
      <c r="G155" s="59"/>
      <c r="H155" s="59"/>
      <c r="I155" s="59"/>
      <c r="J155" s="59"/>
      <c r="K155" s="59"/>
      <c r="L155" s="59"/>
      <c r="M155" s="59"/>
    </row>
    <row r="156" spans="1:13" ht="11.25">
      <c r="A156" s="59"/>
      <c r="B156" s="59"/>
      <c r="C156" s="59"/>
      <c r="D156" s="59"/>
      <c r="E156" s="59"/>
      <c r="F156" s="59"/>
      <c r="G156" s="59"/>
      <c r="H156" s="59"/>
      <c r="I156" s="59"/>
      <c r="J156" s="59"/>
      <c r="K156" s="59"/>
      <c r="L156" s="59"/>
      <c r="M156" s="59"/>
    </row>
    <row r="157" spans="1:13" ht="11.25">
      <c r="A157" s="59"/>
      <c r="B157" s="59"/>
      <c r="C157" s="59"/>
      <c r="D157" s="59"/>
      <c r="E157" s="59"/>
      <c r="F157" s="59"/>
      <c r="G157" s="59"/>
      <c r="H157" s="59"/>
      <c r="I157" s="59"/>
      <c r="J157" s="59"/>
      <c r="K157" s="59"/>
      <c r="L157" s="59"/>
      <c r="M157" s="59"/>
    </row>
    <row r="158" spans="1:13" ht="11.25">
      <c r="A158" s="59"/>
      <c r="B158" s="59"/>
      <c r="C158" s="59"/>
      <c r="D158" s="59"/>
      <c r="E158" s="59"/>
      <c r="F158" s="59"/>
      <c r="G158" s="59"/>
      <c r="H158" s="59"/>
      <c r="I158" s="59"/>
      <c r="J158" s="59"/>
      <c r="K158" s="59"/>
      <c r="L158" s="59"/>
      <c r="M158" s="59"/>
    </row>
    <row r="159" spans="1:13" ht="11.25">
      <c r="A159" s="59"/>
      <c r="B159" s="59"/>
      <c r="C159" s="59"/>
      <c r="D159" s="59"/>
      <c r="E159" s="59"/>
      <c r="F159" s="59"/>
      <c r="G159" s="59"/>
      <c r="H159" s="59"/>
      <c r="I159" s="59"/>
      <c r="J159" s="59"/>
      <c r="K159" s="59"/>
      <c r="L159" s="59"/>
      <c r="M159" s="59"/>
    </row>
    <row r="160" spans="1:13" ht="11.25">
      <c r="A160" s="59"/>
      <c r="B160" s="59"/>
      <c r="C160" s="59"/>
      <c r="D160" s="59"/>
      <c r="E160" s="59"/>
      <c r="F160" s="59"/>
      <c r="G160" s="59"/>
      <c r="H160" s="59"/>
      <c r="I160" s="59"/>
      <c r="J160" s="59"/>
      <c r="K160" s="59"/>
      <c r="L160" s="59"/>
      <c r="M160" s="59"/>
    </row>
    <row r="161" spans="1:13" ht="11.25">
      <c r="A161" s="59"/>
      <c r="B161" s="59"/>
      <c r="C161" s="59"/>
      <c r="D161" s="59"/>
      <c r="E161" s="59"/>
      <c r="F161" s="59"/>
      <c r="G161" s="59"/>
      <c r="H161" s="59"/>
      <c r="I161" s="59"/>
      <c r="J161" s="59"/>
      <c r="K161" s="59"/>
      <c r="L161" s="59"/>
      <c r="M161" s="59"/>
    </row>
    <row r="162" spans="1:13" ht="11.25">
      <c r="A162" s="59"/>
      <c r="B162" s="59"/>
      <c r="C162" s="59"/>
      <c r="D162" s="59"/>
      <c r="E162" s="59"/>
      <c r="F162" s="59"/>
      <c r="G162" s="59"/>
      <c r="H162" s="59"/>
      <c r="I162" s="59"/>
      <c r="J162" s="59"/>
      <c r="K162" s="59"/>
      <c r="L162" s="59"/>
      <c r="M162" s="59"/>
    </row>
    <row r="163" spans="1:13" ht="11.25">
      <c r="A163" s="59"/>
      <c r="B163" s="59"/>
      <c r="C163" s="59"/>
      <c r="D163" s="59"/>
      <c r="E163" s="59"/>
      <c r="F163" s="59"/>
      <c r="G163" s="59"/>
      <c r="H163" s="59"/>
      <c r="I163" s="59"/>
      <c r="J163" s="59"/>
      <c r="K163" s="59"/>
      <c r="L163" s="59"/>
      <c r="M163" s="59"/>
    </row>
    <row r="164" spans="1:13" ht="11.25">
      <c r="A164" s="59"/>
      <c r="B164" s="59"/>
      <c r="C164" s="59"/>
      <c r="D164" s="59"/>
      <c r="E164" s="59"/>
      <c r="F164" s="59"/>
      <c r="G164" s="59"/>
      <c r="H164" s="59"/>
      <c r="I164" s="59"/>
      <c r="J164" s="59"/>
      <c r="K164" s="59"/>
      <c r="L164" s="59"/>
      <c r="M164" s="59"/>
    </row>
    <row r="165" spans="1:13" ht="11.25">
      <c r="A165" s="59"/>
      <c r="B165" s="59"/>
      <c r="C165" s="59"/>
      <c r="D165" s="59"/>
      <c r="E165" s="59"/>
      <c r="F165" s="59"/>
      <c r="G165" s="59"/>
      <c r="H165" s="59"/>
      <c r="I165" s="59"/>
      <c r="J165" s="59"/>
      <c r="K165" s="59"/>
      <c r="L165" s="59"/>
      <c r="M165" s="59"/>
    </row>
    <row r="166" spans="1:13" ht="11.25">
      <c r="A166" s="59"/>
      <c r="B166" s="59"/>
      <c r="C166" s="59"/>
      <c r="D166" s="59"/>
      <c r="E166" s="59"/>
      <c r="F166" s="59"/>
      <c r="G166" s="59"/>
      <c r="H166" s="59"/>
      <c r="I166" s="59"/>
      <c r="J166" s="59"/>
      <c r="K166" s="59"/>
      <c r="L166" s="59"/>
      <c r="M166" s="59"/>
    </row>
    <row r="167" spans="1:13" ht="11.25">
      <c r="A167" s="59"/>
      <c r="B167" s="59"/>
      <c r="C167" s="59"/>
      <c r="D167" s="59"/>
      <c r="E167" s="59"/>
      <c r="F167" s="59"/>
      <c r="G167" s="59"/>
      <c r="H167" s="59"/>
      <c r="I167" s="59"/>
      <c r="J167" s="59"/>
      <c r="K167" s="59"/>
      <c r="L167" s="59"/>
      <c r="M167" s="59"/>
    </row>
    <row r="168" spans="1:13" ht="11.25">
      <c r="A168" s="59"/>
      <c r="B168" s="59"/>
      <c r="C168" s="59"/>
      <c r="D168" s="59"/>
      <c r="E168" s="59"/>
      <c r="F168" s="59"/>
      <c r="G168" s="59"/>
      <c r="H168" s="59"/>
      <c r="I168" s="59"/>
      <c r="J168" s="59"/>
      <c r="K168" s="59"/>
      <c r="L168" s="59"/>
      <c r="M168" s="59"/>
    </row>
    <row r="169" spans="1:13" ht="11.25">
      <c r="A169" s="59"/>
      <c r="B169" s="59"/>
      <c r="C169" s="59"/>
      <c r="D169" s="59"/>
      <c r="E169" s="59"/>
      <c r="F169" s="59"/>
      <c r="G169" s="59"/>
      <c r="H169" s="59"/>
      <c r="I169" s="59"/>
      <c r="J169" s="59"/>
      <c r="K169" s="59"/>
      <c r="L169" s="59"/>
      <c r="M169" s="59"/>
    </row>
    <row r="170" spans="1:13" ht="11.25">
      <c r="A170" s="59"/>
      <c r="B170" s="59"/>
      <c r="C170" s="59"/>
      <c r="D170" s="59"/>
      <c r="E170" s="59"/>
      <c r="F170" s="59"/>
      <c r="G170" s="59"/>
      <c r="H170" s="59"/>
      <c r="I170" s="59"/>
      <c r="J170" s="59"/>
      <c r="K170" s="59"/>
      <c r="L170" s="59"/>
      <c r="M170" s="59"/>
    </row>
    <row r="171" spans="1:13" ht="11.25">
      <c r="A171" s="59"/>
      <c r="B171" s="59"/>
      <c r="C171" s="59"/>
      <c r="D171" s="59"/>
      <c r="E171" s="59"/>
      <c r="F171" s="59"/>
      <c r="G171" s="59"/>
      <c r="H171" s="59"/>
      <c r="I171" s="59"/>
      <c r="J171" s="59"/>
      <c r="K171" s="59"/>
      <c r="L171" s="59"/>
      <c r="M171" s="59"/>
    </row>
    <row r="172" spans="1:13" ht="11.25">
      <c r="A172" s="59"/>
      <c r="B172" s="59"/>
      <c r="C172" s="59"/>
      <c r="D172" s="59"/>
      <c r="E172" s="59"/>
      <c r="F172" s="59"/>
      <c r="G172" s="59"/>
      <c r="H172" s="59"/>
      <c r="I172" s="59"/>
      <c r="J172" s="59"/>
      <c r="K172" s="59"/>
      <c r="L172" s="59"/>
      <c r="M172" s="59"/>
    </row>
    <row r="173" spans="1:13" ht="11.25">
      <c r="A173" s="59"/>
      <c r="B173" s="59"/>
      <c r="C173" s="59"/>
      <c r="D173" s="59"/>
      <c r="E173" s="59"/>
      <c r="F173" s="59"/>
      <c r="G173" s="59"/>
      <c r="H173" s="59"/>
      <c r="I173" s="59"/>
      <c r="J173" s="59"/>
      <c r="K173" s="59"/>
      <c r="L173" s="59"/>
      <c r="M173" s="59"/>
    </row>
    <row r="174" spans="1:13" ht="11.25">
      <c r="A174" s="59"/>
      <c r="B174" s="59"/>
      <c r="C174" s="59"/>
      <c r="D174" s="59"/>
      <c r="E174" s="59"/>
      <c r="F174" s="59"/>
      <c r="G174" s="59"/>
      <c r="H174" s="59"/>
      <c r="I174" s="59"/>
      <c r="J174" s="59"/>
      <c r="K174" s="59"/>
      <c r="L174" s="59"/>
      <c r="M174" s="59"/>
    </row>
    <row r="175" spans="1:13" ht="11.25">
      <c r="A175" s="59"/>
      <c r="B175" s="59"/>
      <c r="C175" s="59"/>
      <c r="D175" s="59"/>
      <c r="E175" s="59"/>
      <c r="F175" s="59"/>
      <c r="G175" s="59"/>
      <c r="H175" s="59"/>
      <c r="I175" s="59"/>
      <c r="J175" s="59"/>
      <c r="K175" s="59"/>
      <c r="L175" s="59"/>
      <c r="M175" s="59"/>
    </row>
    <row r="176" spans="1:13" ht="11.25">
      <c r="A176" s="59"/>
      <c r="B176" s="59"/>
      <c r="C176" s="59"/>
      <c r="D176" s="59"/>
      <c r="E176" s="59"/>
      <c r="F176" s="59"/>
      <c r="G176" s="59"/>
      <c r="H176" s="59"/>
      <c r="I176" s="59"/>
      <c r="J176" s="59"/>
      <c r="K176" s="59"/>
      <c r="L176" s="59"/>
      <c r="M176" s="59"/>
    </row>
    <row r="177" spans="1:13" ht="11.25">
      <c r="A177" s="59"/>
      <c r="B177" s="59"/>
      <c r="C177" s="59"/>
      <c r="D177" s="59"/>
      <c r="E177" s="59"/>
      <c r="F177" s="59"/>
      <c r="G177" s="59"/>
      <c r="H177" s="59"/>
      <c r="I177" s="59"/>
      <c r="J177" s="59"/>
      <c r="K177" s="59"/>
      <c r="L177" s="59"/>
      <c r="M177" s="59"/>
    </row>
    <row r="178" spans="1:13" ht="11.25">
      <c r="A178" s="59"/>
      <c r="B178" s="59"/>
      <c r="C178" s="59"/>
      <c r="D178" s="59"/>
      <c r="E178" s="59"/>
      <c r="F178" s="59"/>
      <c r="G178" s="59"/>
      <c r="H178" s="59"/>
      <c r="I178" s="59"/>
      <c r="J178" s="59"/>
      <c r="K178" s="59"/>
      <c r="L178" s="59"/>
      <c r="M178" s="59"/>
    </row>
    <row r="179" spans="1:13" ht="11.25">
      <c r="A179" s="59"/>
      <c r="B179" s="59"/>
      <c r="C179" s="59"/>
      <c r="D179" s="59"/>
      <c r="E179" s="59"/>
      <c r="F179" s="59"/>
      <c r="G179" s="59"/>
      <c r="H179" s="59"/>
      <c r="I179" s="59"/>
      <c r="J179" s="59"/>
      <c r="K179" s="59"/>
      <c r="L179" s="59"/>
      <c r="M179" s="59"/>
    </row>
    <row r="180" spans="1:13" ht="11.25">
      <c r="A180" s="59"/>
      <c r="B180" s="59"/>
      <c r="C180" s="59"/>
      <c r="D180" s="59"/>
      <c r="E180" s="59"/>
      <c r="F180" s="59"/>
      <c r="G180" s="59"/>
      <c r="H180" s="59"/>
      <c r="I180" s="59"/>
      <c r="J180" s="59"/>
      <c r="K180" s="59"/>
      <c r="L180" s="59"/>
      <c r="M180" s="59"/>
    </row>
    <row r="181" spans="1:13" ht="11.25">
      <c r="A181" s="59"/>
      <c r="B181" s="59"/>
      <c r="C181" s="59"/>
      <c r="D181" s="59"/>
      <c r="E181" s="59"/>
      <c r="F181" s="59"/>
      <c r="G181" s="59"/>
      <c r="H181" s="59"/>
      <c r="I181" s="59"/>
      <c r="J181" s="59"/>
      <c r="K181" s="59"/>
      <c r="L181" s="59"/>
      <c r="M181" s="59"/>
    </row>
    <row r="182" spans="1:13" ht="11.25">
      <c r="A182" s="59"/>
      <c r="B182" s="59"/>
      <c r="C182" s="59"/>
      <c r="D182" s="59"/>
      <c r="E182" s="59"/>
      <c r="F182" s="59"/>
      <c r="G182" s="59"/>
      <c r="H182" s="59"/>
      <c r="I182" s="59"/>
      <c r="J182" s="59"/>
      <c r="K182" s="59"/>
      <c r="L182" s="59"/>
      <c r="M182" s="59"/>
    </row>
    <row r="183" spans="1:13" ht="11.25">
      <c r="A183" s="59"/>
      <c r="B183" s="59"/>
      <c r="C183" s="59"/>
      <c r="D183" s="59"/>
      <c r="E183" s="59"/>
      <c r="F183" s="59"/>
      <c r="G183" s="59"/>
      <c r="H183" s="59"/>
      <c r="I183" s="59"/>
      <c r="J183" s="59"/>
      <c r="K183" s="59"/>
      <c r="L183" s="59"/>
      <c r="M183" s="59"/>
    </row>
    <row r="184" spans="1:13" ht="11.25">
      <c r="A184" s="59"/>
      <c r="B184" s="59"/>
      <c r="C184" s="59"/>
      <c r="D184" s="59"/>
      <c r="E184" s="59"/>
      <c r="F184" s="59"/>
      <c r="G184" s="59"/>
      <c r="H184" s="59"/>
      <c r="I184" s="59"/>
      <c r="J184" s="59"/>
      <c r="K184" s="59"/>
      <c r="L184" s="59"/>
      <c r="M184" s="59"/>
    </row>
    <row r="185" spans="1:13" ht="11.25">
      <c r="A185" s="59"/>
      <c r="B185" s="59"/>
      <c r="C185" s="59"/>
      <c r="D185" s="59"/>
      <c r="E185" s="59"/>
      <c r="F185" s="59"/>
      <c r="G185" s="59"/>
      <c r="H185" s="59"/>
      <c r="I185" s="59"/>
      <c r="J185" s="59"/>
      <c r="K185" s="59"/>
      <c r="L185" s="59"/>
      <c r="M185" s="59"/>
    </row>
    <row r="186" spans="1:13" ht="11.25">
      <c r="A186" s="59"/>
      <c r="B186" s="59"/>
      <c r="C186" s="59"/>
      <c r="D186" s="59"/>
      <c r="E186" s="59"/>
      <c r="F186" s="59"/>
      <c r="G186" s="59"/>
      <c r="H186" s="59"/>
      <c r="I186" s="59"/>
      <c r="J186" s="59"/>
      <c r="K186" s="59"/>
      <c r="L186" s="59"/>
      <c r="M186" s="59"/>
    </row>
    <row r="187" spans="1:13" ht="11.25">
      <c r="A187" s="59"/>
      <c r="B187" s="59"/>
      <c r="C187" s="59"/>
      <c r="D187" s="59"/>
      <c r="E187" s="59"/>
      <c r="F187" s="59"/>
      <c r="G187" s="59"/>
      <c r="H187" s="59"/>
      <c r="I187" s="59"/>
      <c r="J187" s="59"/>
      <c r="K187" s="59"/>
      <c r="L187" s="59"/>
      <c r="M187" s="59"/>
    </row>
    <row r="188" spans="1:13" ht="11.25">
      <c r="A188" s="59"/>
      <c r="B188" s="59"/>
      <c r="C188" s="59"/>
      <c r="D188" s="59"/>
      <c r="E188" s="59"/>
      <c r="F188" s="59"/>
      <c r="G188" s="59"/>
      <c r="H188" s="59"/>
      <c r="I188" s="59"/>
      <c r="J188" s="59"/>
      <c r="K188" s="59"/>
      <c r="L188" s="59"/>
      <c r="M188" s="59"/>
    </row>
    <row r="189" spans="1:13" ht="11.25">
      <c r="A189" s="59"/>
      <c r="B189" s="59"/>
      <c r="C189" s="59"/>
      <c r="D189" s="59"/>
      <c r="E189" s="59"/>
      <c r="F189" s="59"/>
      <c r="G189" s="59"/>
      <c r="H189" s="59"/>
      <c r="I189" s="59"/>
      <c r="J189" s="59"/>
      <c r="K189" s="59"/>
      <c r="L189" s="59"/>
      <c r="M189" s="59"/>
    </row>
    <row r="190" spans="1:13" ht="11.25">
      <c r="A190" s="59"/>
      <c r="B190" s="59"/>
      <c r="C190" s="59"/>
      <c r="D190" s="59"/>
      <c r="E190" s="59"/>
      <c r="F190" s="59"/>
      <c r="G190" s="59"/>
      <c r="H190" s="59"/>
      <c r="I190" s="59"/>
      <c r="J190" s="59"/>
      <c r="K190" s="59"/>
      <c r="L190" s="59"/>
      <c r="M190" s="59"/>
    </row>
    <row r="191" spans="1:13" ht="11.25">
      <c r="A191" s="59"/>
      <c r="B191" s="59"/>
      <c r="C191" s="59"/>
      <c r="D191" s="59"/>
      <c r="E191" s="59"/>
      <c r="F191" s="59"/>
      <c r="G191" s="59"/>
      <c r="H191" s="59"/>
      <c r="I191" s="59"/>
      <c r="J191" s="59"/>
      <c r="K191" s="59"/>
      <c r="L191" s="59"/>
      <c r="M191" s="59"/>
    </row>
    <row r="192" spans="1:13" ht="11.25">
      <c r="A192" s="59"/>
      <c r="B192" s="59"/>
      <c r="C192" s="59"/>
      <c r="D192" s="59"/>
      <c r="E192" s="59"/>
      <c r="F192" s="59"/>
      <c r="G192" s="59"/>
      <c r="H192" s="59"/>
      <c r="I192" s="59"/>
      <c r="J192" s="59"/>
      <c r="K192" s="59"/>
      <c r="L192" s="59"/>
      <c r="M192" s="59"/>
    </row>
    <row r="193" spans="1:13" ht="11.25">
      <c r="A193" s="59"/>
      <c r="B193" s="59"/>
      <c r="C193" s="59"/>
      <c r="D193" s="59"/>
      <c r="E193" s="59"/>
      <c r="F193" s="59"/>
      <c r="G193" s="59"/>
      <c r="H193" s="59"/>
      <c r="I193" s="59"/>
      <c r="J193" s="59"/>
      <c r="K193" s="59"/>
      <c r="L193" s="59"/>
      <c r="M193" s="59"/>
    </row>
    <row r="194" spans="1:13" ht="11.25">
      <c r="A194" s="59"/>
      <c r="B194" s="59"/>
      <c r="C194" s="59"/>
      <c r="D194" s="59"/>
      <c r="E194" s="59"/>
      <c r="F194" s="59"/>
      <c r="G194" s="59"/>
      <c r="H194" s="59"/>
      <c r="I194" s="59"/>
      <c r="J194" s="59"/>
      <c r="K194" s="59"/>
      <c r="L194" s="59"/>
      <c r="M194" s="59"/>
    </row>
    <row r="195" spans="1:13" ht="11.25">
      <c r="A195" s="59"/>
      <c r="B195" s="59"/>
      <c r="C195" s="59"/>
      <c r="D195" s="59"/>
      <c r="E195" s="59"/>
      <c r="F195" s="59"/>
      <c r="G195" s="59"/>
      <c r="H195" s="59"/>
      <c r="I195" s="59"/>
      <c r="J195" s="59"/>
      <c r="K195" s="59"/>
      <c r="L195" s="59"/>
      <c r="M195" s="59"/>
    </row>
    <row r="196" spans="1:13" ht="11.25">
      <c r="A196" s="59"/>
      <c r="B196" s="59"/>
      <c r="C196" s="59"/>
      <c r="D196" s="59"/>
      <c r="E196" s="59"/>
      <c r="F196" s="59"/>
      <c r="G196" s="59"/>
      <c r="H196" s="59"/>
      <c r="I196" s="59"/>
      <c r="J196" s="59"/>
      <c r="K196" s="59"/>
      <c r="L196" s="59"/>
      <c r="M196" s="59"/>
    </row>
    <row r="197" spans="1:13" ht="11.25">
      <c r="A197" s="59"/>
      <c r="B197" s="59"/>
      <c r="C197" s="59"/>
      <c r="D197" s="59"/>
      <c r="E197" s="59"/>
      <c r="F197" s="59"/>
      <c r="G197" s="59"/>
      <c r="H197" s="59"/>
      <c r="I197" s="59"/>
      <c r="J197" s="59"/>
      <c r="K197" s="59"/>
      <c r="L197" s="59"/>
      <c r="M197" s="59"/>
    </row>
    <row r="198" spans="1:13" ht="11.25">
      <c r="A198" s="59"/>
      <c r="B198" s="59"/>
      <c r="C198" s="59"/>
      <c r="D198" s="59"/>
      <c r="E198" s="59"/>
      <c r="F198" s="59"/>
      <c r="G198" s="59"/>
      <c r="H198" s="59"/>
      <c r="I198" s="59"/>
      <c r="J198" s="59"/>
      <c r="K198" s="59"/>
      <c r="L198" s="59"/>
      <c r="M198" s="59"/>
    </row>
    <row r="199" spans="1:13" ht="11.25">
      <c r="A199" s="59"/>
      <c r="B199" s="59"/>
      <c r="C199" s="59"/>
      <c r="D199" s="59"/>
      <c r="E199" s="59"/>
      <c r="F199" s="59"/>
      <c r="G199" s="59"/>
      <c r="H199" s="59"/>
      <c r="I199" s="59"/>
      <c r="J199" s="59"/>
      <c r="K199" s="59"/>
      <c r="L199" s="59"/>
      <c r="M199" s="59"/>
    </row>
    <row r="200" spans="1:13" ht="11.25">
      <c r="A200" s="59"/>
      <c r="B200" s="59"/>
      <c r="C200" s="59"/>
      <c r="D200" s="59"/>
      <c r="E200" s="59"/>
      <c r="F200" s="59"/>
      <c r="G200" s="59"/>
      <c r="H200" s="59"/>
      <c r="I200" s="59"/>
      <c r="J200" s="59"/>
      <c r="K200" s="59"/>
      <c r="L200" s="59"/>
      <c r="M200" s="59"/>
    </row>
    <row r="201" spans="1:13" ht="11.25">
      <c r="A201" s="59"/>
      <c r="B201" s="59"/>
      <c r="C201" s="59"/>
      <c r="D201" s="59"/>
      <c r="E201" s="59"/>
      <c r="F201" s="59"/>
      <c r="G201" s="59"/>
      <c r="H201" s="59"/>
      <c r="I201" s="59"/>
      <c r="J201" s="59"/>
      <c r="K201" s="59"/>
      <c r="L201" s="59"/>
      <c r="M201" s="59"/>
    </row>
    <row r="202" spans="1:13" ht="11.25">
      <c r="A202" s="59"/>
      <c r="B202" s="59"/>
      <c r="C202" s="59"/>
      <c r="D202" s="59"/>
      <c r="E202" s="59"/>
      <c r="F202" s="59"/>
      <c r="G202" s="59"/>
      <c r="H202" s="59"/>
      <c r="I202" s="59"/>
      <c r="J202" s="59"/>
      <c r="K202" s="59"/>
      <c r="L202" s="59"/>
      <c r="M202" s="59"/>
    </row>
    <row r="203" spans="1:13" ht="11.25">
      <c r="A203" s="59"/>
      <c r="B203" s="59"/>
      <c r="C203" s="59"/>
      <c r="D203" s="59"/>
      <c r="E203" s="59"/>
      <c r="F203" s="59"/>
      <c r="G203" s="59"/>
      <c r="H203" s="59"/>
      <c r="I203" s="59"/>
      <c r="J203" s="59"/>
      <c r="K203" s="59"/>
      <c r="L203" s="59"/>
      <c r="M203" s="59"/>
    </row>
    <row r="204" spans="1:13" ht="11.25">
      <c r="A204" s="59"/>
      <c r="B204" s="59"/>
      <c r="C204" s="59"/>
      <c r="D204" s="59"/>
      <c r="E204" s="59"/>
      <c r="F204" s="59"/>
      <c r="G204" s="59"/>
      <c r="H204" s="59"/>
      <c r="I204" s="59"/>
      <c r="J204" s="59"/>
      <c r="K204" s="59"/>
      <c r="L204" s="59"/>
      <c r="M204" s="59"/>
    </row>
    <row r="205" spans="1:13" ht="11.25">
      <c r="A205" s="59"/>
      <c r="B205" s="59"/>
      <c r="C205" s="59"/>
      <c r="D205" s="59"/>
      <c r="E205" s="59"/>
      <c r="F205" s="59"/>
      <c r="G205" s="59"/>
      <c r="H205" s="59"/>
      <c r="I205" s="59"/>
      <c r="J205" s="59"/>
      <c r="K205" s="59"/>
      <c r="L205" s="59"/>
      <c r="M205" s="59"/>
    </row>
    <row r="206" spans="1:13" ht="11.25">
      <c r="A206" s="59"/>
      <c r="B206" s="59"/>
      <c r="C206" s="59"/>
      <c r="D206" s="59"/>
      <c r="E206" s="59"/>
      <c r="F206" s="59"/>
      <c r="G206" s="59"/>
      <c r="H206" s="59"/>
      <c r="I206" s="59"/>
      <c r="J206" s="59"/>
      <c r="K206" s="59"/>
      <c r="L206" s="59"/>
      <c r="M206" s="59"/>
    </row>
    <row r="207" spans="1:13" ht="11.25">
      <c r="A207" s="59"/>
      <c r="B207" s="59"/>
      <c r="C207" s="59"/>
      <c r="D207" s="59"/>
      <c r="E207" s="59"/>
      <c r="F207" s="59"/>
      <c r="G207" s="59"/>
      <c r="H207" s="59"/>
      <c r="I207" s="59"/>
      <c r="J207" s="59"/>
      <c r="K207" s="59"/>
      <c r="L207" s="59"/>
      <c r="M207" s="59"/>
    </row>
    <row r="208" spans="1:13" ht="11.25">
      <c r="A208" s="59"/>
      <c r="B208" s="59"/>
      <c r="C208" s="59"/>
      <c r="D208" s="59"/>
      <c r="E208" s="59"/>
      <c r="F208" s="59"/>
      <c r="G208" s="59"/>
      <c r="H208" s="59"/>
      <c r="I208" s="59"/>
      <c r="J208" s="59"/>
      <c r="K208" s="59"/>
      <c r="L208" s="59"/>
      <c r="M208" s="59"/>
    </row>
    <row r="209" spans="1:13" ht="11.25">
      <c r="A209" s="59"/>
      <c r="B209" s="59"/>
      <c r="C209" s="59"/>
      <c r="D209" s="59"/>
      <c r="E209" s="59"/>
      <c r="F209" s="59"/>
      <c r="G209" s="59"/>
      <c r="H209" s="59"/>
      <c r="I209" s="59"/>
      <c r="J209" s="59"/>
      <c r="K209" s="59"/>
      <c r="L209" s="59"/>
      <c r="M209" s="59"/>
    </row>
    <row r="210" spans="1:13" ht="11.25">
      <c r="A210" s="59"/>
      <c r="B210" s="59"/>
      <c r="C210" s="59"/>
      <c r="D210" s="59"/>
      <c r="E210" s="59"/>
      <c r="F210" s="59"/>
      <c r="G210" s="59"/>
      <c r="H210" s="59"/>
      <c r="I210" s="59"/>
      <c r="J210" s="59"/>
      <c r="K210" s="59"/>
      <c r="L210" s="59"/>
      <c r="M210" s="59"/>
    </row>
    <row r="211" spans="1:13" ht="11.25">
      <c r="A211" s="59"/>
      <c r="B211" s="59"/>
      <c r="C211" s="59"/>
      <c r="D211" s="59"/>
      <c r="E211" s="59"/>
      <c r="F211" s="59"/>
      <c r="G211" s="59"/>
      <c r="H211" s="59"/>
      <c r="I211" s="59"/>
      <c r="J211" s="59"/>
      <c r="K211" s="59"/>
      <c r="L211" s="59"/>
      <c r="M211" s="59"/>
    </row>
    <row r="212" spans="1:13" ht="11.25">
      <c r="A212" s="59"/>
      <c r="B212" s="59"/>
      <c r="C212" s="59"/>
      <c r="D212" s="59"/>
      <c r="E212" s="59"/>
      <c r="F212" s="59"/>
      <c r="G212" s="59"/>
      <c r="H212" s="59"/>
      <c r="I212" s="59"/>
      <c r="J212" s="59"/>
      <c r="K212" s="59"/>
      <c r="L212" s="59"/>
      <c r="M212" s="59"/>
    </row>
    <row r="213" spans="1:13" ht="11.25">
      <c r="A213" s="59"/>
      <c r="B213" s="59"/>
      <c r="C213" s="59"/>
      <c r="D213" s="59"/>
      <c r="E213" s="59"/>
      <c r="F213" s="59"/>
      <c r="G213" s="59"/>
      <c r="H213" s="59"/>
      <c r="I213" s="59"/>
      <c r="J213" s="59"/>
      <c r="K213" s="59"/>
      <c r="L213" s="59"/>
      <c r="M213" s="59"/>
    </row>
    <row r="214" spans="1:13" ht="11.25">
      <c r="A214" s="59"/>
      <c r="B214" s="59"/>
      <c r="C214" s="59"/>
      <c r="D214" s="59"/>
      <c r="E214" s="59"/>
      <c r="F214" s="59"/>
      <c r="G214" s="59"/>
      <c r="H214" s="59"/>
      <c r="I214" s="59"/>
      <c r="J214" s="59"/>
      <c r="K214" s="59"/>
      <c r="L214" s="59"/>
      <c r="M214" s="59"/>
    </row>
    <row r="215" spans="1:13" ht="11.25">
      <c r="A215" s="59"/>
      <c r="B215" s="59"/>
      <c r="C215" s="59"/>
      <c r="D215" s="59"/>
      <c r="E215" s="59"/>
      <c r="F215" s="59"/>
      <c r="G215" s="59"/>
      <c r="H215" s="59"/>
      <c r="I215" s="59"/>
      <c r="J215" s="59"/>
      <c r="K215" s="59"/>
      <c r="L215" s="59"/>
      <c r="M215" s="59"/>
    </row>
    <row r="216" spans="1:13" ht="11.25">
      <c r="A216" s="59"/>
      <c r="B216" s="59"/>
      <c r="C216" s="59"/>
      <c r="D216" s="59"/>
      <c r="E216" s="59"/>
      <c r="F216" s="59"/>
      <c r="G216" s="59"/>
      <c r="H216" s="59"/>
      <c r="I216" s="59"/>
      <c r="J216" s="59"/>
      <c r="K216" s="59"/>
      <c r="L216" s="59"/>
      <c r="M216" s="59"/>
    </row>
    <row r="217" spans="1:13" ht="11.25">
      <c r="A217" s="59"/>
      <c r="B217" s="59"/>
      <c r="C217" s="59"/>
      <c r="D217" s="59"/>
      <c r="E217" s="59"/>
      <c r="F217" s="59"/>
      <c r="G217" s="59"/>
      <c r="H217" s="59"/>
      <c r="I217" s="59"/>
      <c r="J217" s="59"/>
      <c r="K217" s="59"/>
      <c r="L217" s="59"/>
      <c r="M217" s="59"/>
    </row>
    <row r="218" spans="1:13" ht="11.25">
      <c r="A218" s="59"/>
      <c r="B218" s="59"/>
      <c r="C218" s="59"/>
      <c r="D218" s="59"/>
      <c r="E218" s="59"/>
      <c r="F218" s="59"/>
      <c r="G218" s="59"/>
      <c r="H218" s="59"/>
      <c r="I218" s="59"/>
      <c r="J218" s="59"/>
      <c r="K218" s="59"/>
      <c r="L218" s="59"/>
      <c r="M218" s="59"/>
    </row>
    <row r="219" spans="1:13" ht="11.25">
      <c r="A219" s="59"/>
      <c r="B219" s="59"/>
      <c r="C219" s="59"/>
      <c r="D219" s="59"/>
      <c r="E219" s="59"/>
      <c r="F219" s="59"/>
      <c r="G219" s="59"/>
      <c r="H219" s="59"/>
      <c r="I219" s="59"/>
      <c r="J219" s="59"/>
      <c r="K219" s="59"/>
      <c r="L219" s="59"/>
      <c r="M219" s="59"/>
    </row>
    <row r="220" spans="1:13" ht="11.25">
      <c r="A220" s="59"/>
      <c r="B220" s="59"/>
      <c r="C220" s="59"/>
      <c r="D220" s="59"/>
      <c r="E220" s="59"/>
      <c r="F220" s="59"/>
      <c r="G220" s="59"/>
      <c r="H220" s="59"/>
      <c r="I220" s="59"/>
      <c r="J220" s="59"/>
      <c r="K220" s="59"/>
      <c r="L220" s="59"/>
      <c r="M220" s="59"/>
    </row>
    <row r="221" spans="1:13" ht="11.25">
      <c r="A221" s="59"/>
      <c r="B221" s="59"/>
      <c r="C221" s="59"/>
      <c r="D221" s="59"/>
      <c r="E221" s="59"/>
      <c r="F221" s="59"/>
      <c r="G221" s="59"/>
      <c r="H221" s="59"/>
      <c r="I221" s="59"/>
      <c r="J221" s="59"/>
      <c r="K221" s="59"/>
      <c r="L221" s="59"/>
      <c r="M221" s="59"/>
    </row>
    <row r="222" spans="1:13" ht="11.25">
      <c r="A222" s="59"/>
      <c r="B222" s="59"/>
      <c r="C222" s="59"/>
      <c r="D222" s="59"/>
      <c r="E222" s="59"/>
      <c r="F222" s="59"/>
      <c r="G222" s="59"/>
      <c r="H222" s="59"/>
      <c r="I222" s="59"/>
      <c r="J222" s="59"/>
      <c r="K222" s="59"/>
      <c r="L222" s="59"/>
      <c r="M222" s="59"/>
    </row>
    <row r="223" spans="1:13" ht="11.25">
      <c r="A223" s="59"/>
      <c r="B223" s="59"/>
      <c r="C223" s="59"/>
      <c r="D223" s="59"/>
      <c r="E223" s="59"/>
      <c r="F223" s="59"/>
      <c r="G223" s="59"/>
      <c r="H223" s="59"/>
      <c r="I223" s="59"/>
      <c r="J223" s="59"/>
      <c r="K223" s="59"/>
      <c r="L223" s="59"/>
      <c r="M223" s="59"/>
    </row>
    <row r="224" spans="1:13" ht="11.25">
      <c r="A224" s="59"/>
      <c r="B224" s="59"/>
      <c r="C224" s="59"/>
      <c r="D224" s="59"/>
      <c r="E224" s="59"/>
      <c r="F224" s="59"/>
      <c r="G224" s="59"/>
      <c r="H224" s="59"/>
      <c r="I224" s="59"/>
      <c r="J224" s="59"/>
      <c r="K224" s="59"/>
      <c r="L224" s="59"/>
      <c r="M224" s="59"/>
    </row>
    <row r="225" spans="1:13" ht="11.25">
      <c r="A225" s="59"/>
      <c r="B225" s="59"/>
      <c r="C225" s="59"/>
      <c r="D225" s="59"/>
      <c r="E225" s="59"/>
      <c r="F225" s="59"/>
      <c r="G225" s="59"/>
      <c r="H225" s="59"/>
      <c r="I225" s="59"/>
      <c r="J225" s="59"/>
      <c r="K225" s="59"/>
      <c r="L225" s="59"/>
      <c r="M225" s="59"/>
    </row>
    <row r="226" spans="1:13" ht="11.25">
      <c r="A226" s="59"/>
      <c r="B226" s="59"/>
      <c r="C226" s="59"/>
      <c r="D226" s="59"/>
      <c r="E226" s="59"/>
      <c r="F226" s="59"/>
      <c r="G226" s="59"/>
      <c r="H226" s="59"/>
      <c r="I226" s="59"/>
      <c r="J226" s="59"/>
      <c r="K226" s="59"/>
      <c r="L226" s="59"/>
      <c r="M226" s="59"/>
    </row>
    <row r="227" spans="1:13" ht="11.25">
      <c r="A227" s="59"/>
      <c r="B227" s="59"/>
      <c r="C227" s="59"/>
      <c r="D227" s="59"/>
      <c r="E227" s="59"/>
      <c r="F227" s="59"/>
      <c r="G227" s="59"/>
      <c r="H227" s="59"/>
      <c r="I227" s="59"/>
      <c r="J227" s="59"/>
      <c r="K227" s="59"/>
      <c r="L227" s="59"/>
      <c r="M227" s="59"/>
    </row>
    <row r="228" spans="1:13" ht="11.25">
      <c r="A228" s="59"/>
      <c r="B228" s="59"/>
      <c r="C228" s="59"/>
      <c r="D228" s="59"/>
      <c r="E228" s="59"/>
      <c r="F228" s="59"/>
      <c r="G228" s="59"/>
      <c r="H228" s="59"/>
      <c r="I228" s="59"/>
      <c r="J228" s="59"/>
      <c r="K228" s="59"/>
      <c r="L228" s="59"/>
      <c r="M228" s="59"/>
    </row>
  </sheetData>
  <sheetProtection/>
  <mergeCells count="10">
    <mergeCell ref="B19:G19"/>
    <mergeCell ref="I19:N19"/>
    <mergeCell ref="B20:G26"/>
    <mergeCell ref="I20:N26"/>
    <mergeCell ref="B7:N7"/>
    <mergeCell ref="B8:N10"/>
    <mergeCell ref="B11:G11"/>
    <mergeCell ref="I11:N11"/>
    <mergeCell ref="B12:G18"/>
    <mergeCell ref="I12:N18"/>
  </mergeCells>
  <hyperlinks>
    <hyperlink ref="A69" r:id="rId1" display="© State of Victoria through the Victorian Commission for Gambling and Liquor Regulation"/>
  </hyperlinks>
  <printOptions/>
  <pageMargins left="0.75" right="0.75" top="1" bottom="1" header="0.5" footer="0.5"/>
  <pageSetup horizontalDpi="600" verticalDpi="600" orientation="portrait" paperSize="9" scale="80" r:id="rId3"/>
  <drawing r:id="rId2"/>
</worksheet>
</file>

<file path=xl/worksheets/sheet2.xml><?xml version="1.0" encoding="utf-8"?>
<worksheet xmlns="http://schemas.openxmlformats.org/spreadsheetml/2006/main" xmlns:r="http://schemas.openxmlformats.org/officeDocument/2006/relationships">
  <sheetPr>
    <tabColor indexed="44"/>
    <pageSetUpPr fitToPage="1"/>
  </sheetPr>
  <dimension ref="A1:S542"/>
  <sheetViews>
    <sheetView zoomScalePageLayoutView="0" workbookViewId="0" topLeftCell="A34">
      <selection activeCell="B16" sqref="B16"/>
    </sheetView>
  </sheetViews>
  <sheetFormatPr defaultColWidth="8.8515625" defaultRowHeight="12.75"/>
  <cols>
    <col min="1" max="1" width="34.7109375" style="1" customWidth="1"/>
    <col min="2" max="2" width="10.7109375" style="1" bestFit="1" customWidth="1"/>
    <col min="3" max="3" width="16.57421875" style="1" customWidth="1"/>
    <col min="4" max="4" width="16.7109375" style="1" customWidth="1"/>
    <col min="5" max="5" width="17.00390625" style="1" bestFit="1" customWidth="1"/>
    <col min="6" max="6" width="8.8515625" style="1" customWidth="1"/>
    <col min="7" max="7" width="9.140625" style="3" customWidth="1"/>
    <col min="8" max="8" width="32.140625" style="3" customWidth="1"/>
    <col min="9" max="9" width="7.57421875" style="3" customWidth="1"/>
    <col min="10" max="10" width="7.8515625" style="3" customWidth="1"/>
    <col min="11" max="11" width="5.8515625" style="3" customWidth="1"/>
    <col min="12" max="12" width="20.57421875" style="3" customWidth="1"/>
    <col min="13" max="13" width="48.7109375" style="3" hidden="1" customWidth="1"/>
    <col min="14" max="14" width="7.421875" style="49" hidden="1" customWidth="1"/>
    <col min="15" max="15" width="26.28125" style="44" hidden="1" customWidth="1"/>
    <col min="16" max="16" width="5.28125" style="44" hidden="1" customWidth="1"/>
    <col min="17" max="17" width="7.00390625" style="44" hidden="1" customWidth="1"/>
    <col min="18" max="18" width="5.140625" style="44" hidden="1" customWidth="1"/>
    <col min="19" max="19" width="20.57421875" style="1" customWidth="1"/>
    <col min="20" max="16384" width="8.8515625" style="1" customWidth="1"/>
  </cols>
  <sheetData>
    <row r="1" spans="13:18" s="43" customFormat="1" ht="12.75">
      <c r="M1" s="54" t="s">
        <v>359</v>
      </c>
      <c r="N1" t="s">
        <v>482</v>
      </c>
      <c r="O1" t="s">
        <v>514</v>
      </c>
      <c r="P1" t="s">
        <v>481</v>
      </c>
      <c r="Q1" s="44" t="s">
        <v>479</v>
      </c>
      <c r="R1" s="44" t="s">
        <v>481</v>
      </c>
    </row>
    <row r="2" spans="13:18" s="23" customFormat="1" ht="12.75">
      <c r="M2" s="54" t="s">
        <v>160</v>
      </c>
      <c r="N2" t="s">
        <v>482</v>
      </c>
      <c r="O2" t="s">
        <v>526</v>
      </c>
      <c r="P2" t="s">
        <v>481</v>
      </c>
      <c r="Q2" s="29" t="s">
        <v>482</v>
      </c>
      <c r="R2" s="29" t="s">
        <v>480</v>
      </c>
    </row>
    <row r="3" spans="13:18" s="23" customFormat="1" ht="12.75">
      <c r="M3" s="54" t="s">
        <v>13</v>
      </c>
      <c r="N3" t="s">
        <v>482</v>
      </c>
      <c r="O3" t="s">
        <v>515</v>
      </c>
      <c r="P3" t="s">
        <v>480</v>
      </c>
      <c r="Q3" s="29"/>
      <c r="R3" s="29"/>
    </row>
    <row r="4" spans="13:18" s="23" customFormat="1" ht="12.75">
      <c r="M4" s="54" t="s">
        <v>272</v>
      </c>
      <c r="N4" t="s">
        <v>482</v>
      </c>
      <c r="O4" t="s">
        <v>526</v>
      </c>
      <c r="P4" t="s">
        <v>480</v>
      </c>
      <c r="Q4" s="29"/>
      <c r="R4" s="29"/>
    </row>
    <row r="5" spans="13:18" s="23" customFormat="1" ht="12.75">
      <c r="M5" s="54" t="s">
        <v>475</v>
      </c>
      <c r="N5" t="s">
        <v>479</v>
      </c>
      <c r="O5" t="s">
        <v>547</v>
      </c>
      <c r="P5" t="s">
        <v>481</v>
      </c>
      <c r="Q5" s="29"/>
      <c r="R5" s="29"/>
    </row>
    <row r="6" spans="13:18" s="23" customFormat="1" ht="12.75">
      <c r="M6" s="54" t="s">
        <v>141</v>
      </c>
      <c r="N6" t="s">
        <v>479</v>
      </c>
      <c r="O6" t="s">
        <v>494</v>
      </c>
      <c r="P6" t="s">
        <v>480</v>
      </c>
      <c r="Q6" s="29"/>
      <c r="R6" s="29"/>
    </row>
    <row r="7" spans="1:18" s="43" customFormat="1" ht="26.25">
      <c r="A7" s="45" t="s">
        <v>564</v>
      </c>
      <c r="M7" s="54" t="s">
        <v>142</v>
      </c>
      <c r="N7" t="s">
        <v>482</v>
      </c>
      <c r="O7" t="s">
        <v>534</v>
      </c>
      <c r="P7" t="s">
        <v>481</v>
      </c>
      <c r="Q7" s="44"/>
      <c r="R7" s="44"/>
    </row>
    <row r="8" spans="1:18" s="19" customFormat="1" ht="15">
      <c r="A8" s="16"/>
      <c r="C8" s="18"/>
      <c r="G8" s="20"/>
      <c r="H8" s="20"/>
      <c r="I8" s="20"/>
      <c r="J8" s="20"/>
      <c r="K8" s="20"/>
      <c r="L8" s="20"/>
      <c r="M8" s="54" t="s">
        <v>360</v>
      </c>
      <c r="N8" t="s">
        <v>482</v>
      </c>
      <c r="O8" t="s">
        <v>534</v>
      </c>
      <c r="P8" t="s">
        <v>481</v>
      </c>
      <c r="Q8" s="50"/>
      <c r="R8" s="50"/>
    </row>
    <row r="9" spans="1:18" s="19" customFormat="1" ht="14.25">
      <c r="A9" s="22" t="s">
        <v>557</v>
      </c>
      <c r="C9" s="18"/>
      <c r="G9" s="20"/>
      <c r="H9" s="20"/>
      <c r="I9" s="20"/>
      <c r="J9" s="20"/>
      <c r="K9" s="20"/>
      <c r="L9" s="20"/>
      <c r="M9" s="54" t="s">
        <v>324</v>
      </c>
      <c r="N9" t="s">
        <v>482</v>
      </c>
      <c r="O9" t="s">
        <v>534</v>
      </c>
      <c r="P9" t="s">
        <v>481</v>
      </c>
      <c r="Q9" s="50"/>
      <c r="R9" s="50"/>
    </row>
    <row r="10" spans="1:18" s="19" customFormat="1" ht="14.25">
      <c r="A10" s="22"/>
      <c r="C10" s="21"/>
      <c r="G10" s="20"/>
      <c r="H10" s="20"/>
      <c r="I10" s="20"/>
      <c r="J10" s="20"/>
      <c r="K10" s="20"/>
      <c r="L10" s="20"/>
      <c r="M10" s="54" t="s">
        <v>580</v>
      </c>
      <c r="N10" t="s">
        <v>479</v>
      </c>
      <c r="O10" t="s">
        <v>487</v>
      </c>
      <c r="P10" t="s">
        <v>480</v>
      </c>
      <c r="Q10" s="51"/>
      <c r="R10" s="51"/>
    </row>
    <row r="11" spans="1:18" s="19" customFormat="1" ht="15.75">
      <c r="A11" s="31" t="s">
        <v>558</v>
      </c>
      <c r="C11" s="21"/>
      <c r="G11" s="20"/>
      <c r="H11" s="20"/>
      <c r="I11" s="20"/>
      <c r="J11" s="20"/>
      <c r="K11" s="20"/>
      <c r="L11" s="20"/>
      <c r="M11" s="54" t="s">
        <v>465</v>
      </c>
      <c r="N11" t="s">
        <v>482</v>
      </c>
      <c r="O11" t="s">
        <v>528</v>
      </c>
      <c r="P11" t="s">
        <v>481</v>
      </c>
      <c r="Q11" s="51"/>
      <c r="R11" s="51"/>
    </row>
    <row r="12" spans="6:16" ht="13.5" thickBot="1">
      <c r="F12" s="17"/>
      <c r="M12" s="54" t="s">
        <v>61</v>
      </c>
      <c r="N12" t="s">
        <v>482</v>
      </c>
      <c r="O12" t="s">
        <v>539</v>
      </c>
      <c r="P12" t="s">
        <v>480</v>
      </c>
    </row>
    <row r="13" spans="1:16" ht="15.75" customHeight="1">
      <c r="A13" s="102" t="s">
        <v>556</v>
      </c>
      <c r="B13" s="94" t="s">
        <v>559</v>
      </c>
      <c r="C13" s="93" t="s">
        <v>560</v>
      </c>
      <c r="D13" s="94"/>
      <c r="E13" s="95"/>
      <c r="M13" s="54" t="s">
        <v>85</v>
      </c>
      <c r="N13" t="s">
        <v>479</v>
      </c>
      <c r="O13" t="s">
        <v>506</v>
      </c>
      <c r="P13" t="s">
        <v>481</v>
      </c>
    </row>
    <row r="14" spans="1:16" ht="13.5" customHeight="1" thickBot="1">
      <c r="A14" s="103"/>
      <c r="B14" s="99"/>
      <c r="C14" s="100"/>
      <c r="D14" s="99"/>
      <c r="E14" s="101"/>
      <c r="G14" s="23"/>
      <c r="H14" s="23"/>
      <c r="I14" s="4"/>
      <c r="J14" s="4"/>
      <c r="K14" s="25"/>
      <c r="L14" s="24"/>
      <c r="M14" s="54" t="s">
        <v>463</v>
      </c>
      <c r="N14" t="s">
        <v>479</v>
      </c>
      <c r="O14" t="s">
        <v>546</v>
      </c>
      <c r="P14" t="s">
        <v>481</v>
      </c>
    </row>
    <row r="15" spans="1:16" ht="12.75">
      <c r="A15" s="5"/>
      <c r="B15" s="6">
        <v>44196</v>
      </c>
      <c r="C15" s="6" t="s">
        <v>625</v>
      </c>
      <c r="D15" s="6" t="s">
        <v>626</v>
      </c>
      <c r="E15" s="7" t="s">
        <v>483</v>
      </c>
      <c r="G15" s="23"/>
      <c r="H15" s="23"/>
      <c r="I15" s="4"/>
      <c r="J15" s="4"/>
      <c r="K15" s="25"/>
      <c r="L15" s="24"/>
      <c r="M15" s="54" t="s">
        <v>181</v>
      </c>
      <c r="N15" t="s">
        <v>482</v>
      </c>
      <c r="O15" t="s">
        <v>538</v>
      </c>
      <c r="P15" t="s">
        <v>480</v>
      </c>
    </row>
    <row r="16" spans="1:16" ht="12.75">
      <c r="A16" s="33" t="s">
        <v>359</v>
      </c>
      <c r="B16" s="42">
        <f>VLOOKUP(A16,'Detail Data 2020 - 2021'!A10:H511,8,0)</f>
        <v>55</v>
      </c>
      <c r="C16" s="40">
        <f>VLOOKUP(A16,'Detail Data 2020 - 2021'!A10:E511,5,0)</f>
        <v>349557.2</v>
      </c>
      <c r="D16" s="40">
        <f>VLOOKUP(A16,'Detail Data 2020 - 2021'!A10:F511,6,0)</f>
        <v>0</v>
      </c>
      <c r="E16" s="41">
        <f>VLOOKUP(A16,'Detail Data 2020 - 2021'!A10:G511,7,0)</f>
        <v>349557.2</v>
      </c>
      <c r="G16" s="23"/>
      <c r="H16" s="23"/>
      <c r="I16" s="4"/>
      <c r="J16" s="4"/>
      <c r="K16" s="25"/>
      <c r="L16" s="24"/>
      <c r="M16" s="54" t="s">
        <v>421</v>
      </c>
      <c r="N16" t="s">
        <v>479</v>
      </c>
      <c r="O16" t="s">
        <v>493</v>
      </c>
      <c r="P16" t="s">
        <v>480</v>
      </c>
    </row>
    <row r="17" spans="1:16" ht="12.75">
      <c r="A17" s="30"/>
      <c r="B17" s="9"/>
      <c r="C17" s="8"/>
      <c r="D17" s="8"/>
      <c r="E17" s="10"/>
      <c r="G17" s="23"/>
      <c r="H17" s="23"/>
      <c r="I17" s="4"/>
      <c r="J17" s="4"/>
      <c r="K17" s="25"/>
      <c r="L17" s="24"/>
      <c r="M17" s="54" t="s">
        <v>86</v>
      </c>
      <c r="N17" t="s">
        <v>479</v>
      </c>
      <c r="O17" t="s">
        <v>497</v>
      </c>
      <c r="P17" t="s">
        <v>481</v>
      </c>
    </row>
    <row r="18" spans="1:16" ht="12.75">
      <c r="A18" s="30"/>
      <c r="B18" s="6">
        <v>43921</v>
      </c>
      <c r="C18" s="6" t="s">
        <v>616</v>
      </c>
      <c r="D18" s="6" t="s">
        <v>617</v>
      </c>
      <c r="E18" s="7" t="s">
        <v>483</v>
      </c>
      <c r="G18" s="23"/>
      <c r="H18" s="23"/>
      <c r="I18" s="4"/>
      <c r="J18" s="4"/>
      <c r="K18" s="25"/>
      <c r="L18" s="24"/>
      <c r="M18" s="54" t="s">
        <v>153</v>
      </c>
      <c r="N18" t="s">
        <v>479</v>
      </c>
      <c r="O18" t="s">
        <v>498</v>
      </c>
      <c r="P18" t="s">
        <v>481</v>
      </c>
    </row>
    <row r="19" spans="1:16" ht="12.75">
      <c r="A19" s="30"/>
      <c r="B19" s="42">
        <f>VLOOKUP(A16,'Detail Data 2019 - 2020'!A10:H511,8,0)</f>
        <v>55</v>
      </c>
      <c r="C19" s="40">
        <f>VLOOKUP(A16,'Detail Data 2019 - 2020'!A1:E511,5,0)</f>
        <v>1071601.2</v>
      </c>
      <c r="D19" s="40">
        <f>VLOOKUP(A16,'Detail Data 2019 - 2020'!A10:F511,6,0)</f>
        <v>427230.12</v>
      </c>
      <c r="E19" s="41">
        <f>VLOOKUP(A16,'Detail Data 2019 - 2020'!A10:G511,7,0)</f>
        <v>1498831.3199999998</v>
      </c>
      <c r="G19" s="23"/>
      <c r="H19" s="23"/>
      <c r="I19" s="4"/>
      <c r="J19" s="4"/>
      <c r="K19" s="25"/>
      <c r="L19" s="24"/>
      <c r="M19" s="54" t="s">
        <v>130</v>
      </c>
      <c r="N19" t="s">
        <v>479</v>
      </c>
      <c r="O19" t="s">
        <v>503</v>
      </c>
      <c r="P19" t="s">
        <v>481</v>
      </c>
    </row>
    <row r="20" spans="1:16" ht="12.75">
      <c r="A20" s="30"/>
      <c r="B20" s="9"/>
      <c r="C20" s="8"/>
      <c r="D20" s="8"/>
      <c r="E20" s="10"/>
      <c r="G20" s="23"/>
      <c r="H20" s="23"/>
      <c r="I20" s="4"/>
      <c r="J20" s="4"/>
      <c r="K20" s="25"/>
      <c r="L20" s="24"/>
      <c r="M20" s="54" t="s">
        <v>438</v>
      </c>
      <c r="N20" t="s">
        <v>479</v>
      </c>
      <c r="O20" t="s">
        <v>503</v>
      </c>
      <c r="P20" t="s">
        <v>481</v>
      </c>
    </row>
    <row r="21" spans="1:16" ht="12.75">
      <c r="A21" s="30"/>
      <c r="B21" s="6">
        <v>43617</v>
      </c>
      <c r="C21" s="6" t="s">
        <v>595</v>
      </c>
      <c r="D21" s="6" t="s">
        <v>596</v>
      </c>
      <c r="E21" s="7" t="s">
        <v>483</v>
      </c>
      <c r="G21" s="23"/>
      <c r="H21" s="23"/>
      <c r="I21" s="4"/>
      <c r="J21" s="4"/>
      <c r="K21" s="25"/>
      <c r="L21" s="24"/>
      <c r="M21" s="54" t="s">
        <v>437</v>
      </c>
      <c r="N21" t="s">
        <v>479</v>
      </c>
      <c r="O21" t="s">
        <v>503</v>
      </c>
      <c r="P21" t="s">
        <v>481</v>
      </c>
    </row>
    <row r="22" spans="1:16" ht="12.75">
      <c r="A22" s="30"/>
      <c r="B22" s="42">
        <f>VLOOKUP(A16,'Detail Data 2018 - 2019 '!A10:H507,8,0)</f>
        <v>55</v>
      </c>
      <c r="C22" s="40">
        <f>VLOOKUP(A16,'Detail Data 2018 - 2019 '!A10:E507,5,0)</f>
        <v>1208421.63</v>
      </c>
      <c r="D22" s="40">
        <f>VLOOKUP(A16,'Detail Data 2018 - 2019 '!A10:F507,6,0)</f>
        <v>1054528.72</v>
      </c>
      <c r="E22" s="41">
        <f>VLOOKUP(A16,'Detail Data 2018 - 2019 '!A10:G507,7,0)</f>
        <v>2262950.3499999996</v>
      </c>
      <c r="G22" s="23"/>
      <c r="H22" s="23"/>
      <c r="I22" s="4"/>
      <c r="J22" s="4"/>
      <c r="K22" s="25"/>
      <c r="L22" s="24"/>
      <c r="M22" s="54" t="s">
        <v>125</v>
      </c>
      <c r="N22" t="s">
        <v>479</v>
      </c>
      <c r="O22" t="s">
        <v>503</v>
      </c>
      <c r="P22" t="s">
        <v>481</v>
      </c>
    </row>
    <row r="23" spans="1:16" ht="13.5" thickBot="1">
      <c r="A23" s="11"/>
      <c r="B23" s="12"/>
      <c r="C23" s="12"/>
      <c r="D23" s="12"/>
      <c r="E23" s="13"/>
      <c r="F23" s="14"/>
      <c r="G23" s="23"/>
      <c r="H23" s="23"/>
      <c r="I23" s="4"/>
      <c r="J23" s="4"/>
      <c r="K23" s="25"/>
      <c r="L23" s="24"/>
      <c r="M23" s="54" t="s">
        <v>190</v>
      </c>
      <c r="N23" t="s">
        <v>482</v>
      </c>
      <c r="O23" t="s">
        <v>537</v>
      </c>
      <c r="P23" t="s">
        <v>480</v>
      </c>
    </row>
    <row r="24" spans="7:16" ht="12.75">
      <c r="G24" s="23"/>
      <c r="H24" s="23"/>
      <c r="I24" s="4"/>
      <c r="J24" s="4"/>
      <c r="K24" s="25"/>
      <c r="L24" s="24"/>
      <c r="M24" s="54" t="s">
        <v>311</v>
      </c>
      <c r="N24" t="s">
        <v>482</v>
      </c>
      <c r="O24" t="s">
        <v>524</v>
      </c>
      <c r="P24" t="s">
        <v>480</v>
      </c>
    </row>
    <row r="25" spans="1:16" ht="15.75">
      <c r="A25" s="31" t="s">
        <v>561</v>
      </c>
      <c r="G25" s="23"/>
      <c r="H25" s="23"/>
      <c r="I25" s="4"/>
      <c r="J25" s="4"/>
      <c r="K25" s="25"/>
      <c r="L25" s="24"/>
      <c r="M25" s="54" t="s">
        <v>187</v>
      </c>
      <c r="N25" t="s">
        <v>479</v>
      </c>
      <c r="O25" t="s">
        <v>496</v>
      </c>
      <c r="P25" t="s">
        <v>481</v>
      </c>
    </row>
    <row r="26" spans="7:16" ht="13.5" thickBot="1">
      <c r="G26" s="23"/>
      <c r="H26" s="23"/>
      <c r="I26" s="4"/>
      <c r="J26" s="4"/>
      <c r="K26" s="25"/>
      <c r="L26" s="24"/>
      <c r="M26" s="54" t="s">
        <v>122</v>
      </c>
      <c r="N26" t="s">
        <v>479</v>
      </c>
      <c r="O26" t="s">
        <v>496</v>
      </c>
      <c r="P26" t="s">
        <v>481</v>
      </c>
    </row>
    <row r="27" spans="1:16" ht="15.75" customHeight="1">
      <c r="A27" s="102" t="s">
        <v>485</v>
      </c>
      <c r="B27" s="93" t="s">
        <v>559</v>
      </c>
      <c r="C27" s="94" t="s">
        <v>560</v>
      </c>
      <c r="D27" s="94"/>
      <c r="E27" s="95"/>
      <c r="G27" s="23"/>
      <c r="H27" s="23"/>
      <c r="I27" s="4"/>
      <c r="J27" s="4"/>
      <c r="K27" s="25"/>
      <c r="L27" s="24"/>
      <c r="M27" s="54" t="s">
        <v>464</v>
      </c>
      <c r="N27" t="s">
        <v>479</v>
      </c>
      <c r="O27" t="s">
        <v>496</v>
      </c>
      <c r="P27" t="s">
        <v>481</v>
      </c>
    </row>
    <row r="28" spans="1:16" ht="13.5" customHeight="1" thickBot="1">
      <c r="A28" s="103"/>
      <c r="B28" s="96"/>
      <c r="C28" s="97"/>
      <c r="D28" s="97"/>
      <c r="E28" s="98"/>
      <c r="G28" s="23"/>
      <c r="H28" s="23"/>
      <c r="I28" s="4"/>
      <c r="J28" s="4"/>
      <c r="K28" s="25"/>
      <c r="L28" s="24"/>
      <c r="M28" s="54" t="s">
        <v>397</v>
      </c>
      <c r="N28" t="s">
        <v>479</v>
      </c>
      <c r="O28" t="s">
        <v>497</v>
      </c>
      <c r="P28" t="s">
        <v>480</v>
      </c>
    </row>
    <row r="29" spans="1:16" ht="12.75">
      <c r="A29" s="32"/>
      <c r="B29" s="75">
        <f>B15</f>
        <v>44196</v>
      </c>
      <c r="C29" s="6" t="str">
        <f>C15</f>
        <v>Jul - Dec 19</v>
      </c>
      <c r="D29" s="6" t="str">
        <f>D15</f>
        <v>Jan - Jun 20</v>
      </c>
      <c r="E29" s="76" t="str">
        <f>E15</f>
        <v>TOTAL</v>
      </c>
      <c r="G29" s="23"/>
      <c r="H29" s="23"/>
      <c r="I29" s="4"/>
      <c r="J29" s="4"/>
      <c r="K29" s="26"/>
      <c r="L29" s="27"/>
      <c r="M29" s="54" t="s">
        <v>235</v>
      </c>
      <c r="N29" t="s">
        <v>482</v>
      </c>
      <c r="O29" t="s">
        <v>513</v>
      </c>
      <c r="P29" t="s">
        <v>480</v>
      </c>
    </row>
    <row r="30" spans="1:16" ht="12.75">
      <c r="A30" s="33" t="s">
        <v>479</v>
      </c>
      <c r="B30" s="77">
        <f>SUMIF('Detail Data 2020 - 2021'!B10:B511,'SUMMARY DATA SHEET'!A30,'Detail Data 2020 - 2021'!H10:H511)</f>
        <v>7658</v>
      </c>
      <c r="C30" s="40">
        <f>SUMIF('Detail Data 2020 - 2021'!B10:B511,'SUMMARY DATA SHEET'!A30,'Detail Data 2020 - 2021'!E10:E511)</f>
        <v>69499372.38</v>
      </c>
      <c r="D30" s="40">
        <f>SUMIF('Detail Data 2020 - 2021'!B10:B511,'SUMMARY DATA SHEET'!A30,'Detail Data 2020 - 2021'!F10:F511)</f>
        <v>0</v>
      </c>
      <c r="E30" s="41">
        <f>SUMIF('Detail Data 2020 - 2021'!B10:B511,'SUMMARY DATA SHEET'!A30,'Detail Data 2020 - 2021'!G10:G511)</f>
        <v>69499372.38</v>
      </c>
      <c r="G30" s="23"/>
      <c r="H30" s="23"/>
      <c r="I30" s="4"/>
      <c r="J30" s="4"/>
      <c r="K30" s="26"/>
      <c r="L30" s="27"/>
      <c r="M30" s="54" t="s">
        <v>198</v>
      </c>
      <c r="N30" t="s">
        <v>482</v>
      </c>
      <c r="O30" t="s">
        <v>536</v>
      </c>
      <c r="P30" t="s">
        <v>480</v>
      </c>
    </row>
    <row r="31" spans="1:16" ht="12.75">
      <c r="A31" s="5"/>
      <c r="B31" s="78"/>
      <c r="C31" s="8"/>
      <c r="D31" s="8"/>
      <c r="E31" s="10"/>
      <c r="G31" s="23"/>
      <c r="H31" s="23"/>
      <c r="I31" s="4"/>
      <c r="J31" s="4"/>
      <c r="K31" s="26"/>
      <c r="L31" s="27"/>
      <c r="M31" s="54" t="s">
        <v>262</v>
      </c>
      <c r="N31" t="s">
        <v>482</v>
      </c>
      <c r="O31" t="s">
        <v>522</v>
      </c>
      <c r="P31" t="s">
        <v>480</v>
      </c>
    </row>
    <row r="32" spans="1:16" ht="12.75">
      <c r="A32" s="5"/>
      <c r="B32" s="75">
        <f>B18</f>
        <v>43921</v>
      </c>
      <c r="C32" s="6" t="str">
        <f>C18</f>
        <v>Jul - Dec 18</v>
      </c>
      <c r="D32" s="6" t="str">
        <f>D18</f>
        <v>Jan - Jun 19</v>
      </c>
      <c r="E32" s="76" t="str">
        <f>E18</f>
        <v>TOTAL</v>
      </c>
      <c r="G32" s="23"/>
      <c r="H32" s="23"/>
      <c r="I32" s="4"/>
      <c r="J32" s="4"/>
      <c r="K32" s="26"/>
      <c r="L32" s="27"/>
      <c r="M32" s="54" t="s">
        <v>448</v>
      </c>
      <c r="N32" t="s">
        <v>479</v>
      </c>
      <c r="O32" t="s">
        <v>497</v>
      </c>
      <c r="P32" t="s">
        <v>481</v>
      </c>
    </row>
    <row r="33" spans="1:16" ht="12.75">
      <c r="A33" s="5"/>
      <c r="B33" s="77">
        <f>SUMIF('Detail Data 2019 - 2020'!B10:B511,'SUMMARY DATA SHEET'!A30,'Detail Data 2019 - 2020'!H10:H511)</f>
        <v>7672</v>
      </c>
      <c r="C33" s="40">
        <f>SUMIF('Detail Data 2019 - 2020'!B10:B511,'SUMMARY DATA SHEET'!A30,'Detail Data 2019 - 2020'!E10:E511)</f>
        <v>314110127.43999994</v>
      </c>
      <c r="D33" s="40">
        <f>SUMIF('Detail Data 2019 - 2020'!B10:B511,'SUMMARY DATA SHEET'!A30,'Detail Data 2019 - 2020'!F10:F511)</f>
        <v>134714483.50000006</v>
      </c>
      <c r="E33" s="41">
        <f>SUMIF('Detail Data 2019 - 2020'!B10:B511,'SUMMARY DATA SHEET'!A30,'Detail Data 2019 - 2020'!G10:G511)</f>
        <v>448824610.9399999</v>
      </c>
      <c r="G33" s="23"/>
      <c r="H33" s="23"/>
      <c r="I33" s="4"/>
      <c r="J33" s="4"/>
      <c r="K33" s="26"/>
      <c r="L33" s="27"/>
      <c r="M33" s="54" t="s">
        <v>320</v>
      </c>
      <c r="N33" t="s">
        <v>482</v>
      </c>
      <c r="O33" t="s">
        <v>524</v>
      </c>
      <c r="P33" t="s">
        <v>480</v>
      </c>
    </row>
    <row r="34" spans="1:16" ht="12.75">
      <c r="A34" s="5"/>
      <c r="B34" s="78"/>
      <c r="C34" s="8"/>
      <c r="D34" s="8"/>
      <c r="E34" s="10"/>
      <c r="G34" s="23"/>
      <c r="H34" s="23"/>
      <c r="I34" s="4"/>
      <c r="J34" s="4"/>
      <c r="K34" s="26"/>
      <c r="L34" s="27"/>
      <c r="M34" s="54" t="s">
        <v>450</v>
      </c>
      <c r="N34" t="s">
        <v>479</v>
      </c>
      <c r="O34" t="s">
        <v>509</v>
      </c>
      <c r="P34" t="s">
        <v>481</v>
      </c>
    </row>
    <row r="35" spans="1:16" ht="12.75">
      <c r="A35" s="5"/>
      <c r="B35" s="75">
        <f>B21</f>
        <v>43617</v>
      </c>
      <c r="C35" s="6" t="str">
        <f>C21</f>
        <v>Jul - Dec 17</v>
      </c>
      <c r="D35" s="6" t="str">
        <f>D21</f>
        <v>Jan - Jun 18</v>
      </c>
      <c r="E35" s="76" t="str">
        <f>E21</f>
        <v>TOTAL</v>
      </c>
      <c r="G35" s="23"/>
      <c r="H35" s="23"/>
      <c r="I35" s="4"/>
      <c r="J35" s="4"/>
      <c r="K35" s="26"/>
      <c r="L35" s="27"/>
      <c r="M35" s="54" t="s">
        <v>158</v>
      </c>
      <c r="N35" t="s">
        <v>479</v>
      </c>
      <c r="O35" t="s">
        <v>509</v>
      </c>
      <c r="P35" t="s">
        <v>481</v>
      </c>
    </row>
    <row r="36" spans="1:16" ht="12.75">
      <c r="A36" s="5"/>
      <c r="B36" s="77">
        <f>SUMIF('Detail Data 2018 - 2019 '!B10:B507,'SUMMARY DATA SHEET'!A30,'Detail Data 2018 - 2019 '!H10:H507)</f>
        <v>7609</v>
      </c>
      <c r="C36" s="40">
        <f>SUMIF('Detail Data 2018 - 2019 '!B10:B507,'SUMMARY DATA SHEET'!A30,'Detail Data 2018 - 2019 '!E10:E507)</f>
        <v>305709871.27</v>
      </c>
      <c r="D36" s="40">
        <f>SUMIF('Detail Data 2018 - 2019 '!B10:B507,'SUMMARY DATA SHEET'!A30,'Detail Data 2018 - 2019 '!F10:F507)</f>
        <v>290584818.2799999</v>
      </c>
      <c r="E36" s="41">
        <f>SUMIF('Detail Data 2018 - 2019 '!B10:B507,'SUMMARY DATA SHEET'!A30,'Detail Data 2018 - 2019 '!G10:G507)</f>
        <v>596294689.5500002</v>
      </c>
      <c r="G36" s="23"/>
      <c r="H36" s="23"/>
      <c r="I36" s="4"/>
      <c r="J36" s="4"/>
      <c r="K36" s="26"/>
      <c r="L36" s="27"/>
      <c r="M36" s="54" t="s">
        <v>451</v>
      </c>
      <c r="N36" t="s">
        <v>479</v>
      </c>
      <c r="O36" t="s">
        <v>494</v>
      </c>
      <c r="P36" t="s">
        <v>481</v>
      </c>
    </row>
    <row r="37" spans="1:16" ht="13.5" thickBot="1">
      <c r="A37" s="11"/>
      <c r="B37" s="39"/>
      <c r="C37" s="12"/>
      <c r="D37" s="12"/>
      <c r="E37" s="13"/>
      <c r="G37" s="23"/>
      <c r="H37" s="23"/>
      <c r="I37" s="4"/>
      <c r="J37" s="4"/>
      <c r="K37" s="26"/>
      <c r="L37" s="27"/>
      <c r="M37" s="54" t="s">
        <v>57</v>
      </c>
      <c r="N37" t="s">
        <v>479</v>
      </c>
      <c r="O37" t="s">
        <v>494</v>
      </c>
      <c r="P37" t="s">
        <v>481</v>
      </c>
    </row>
    <row r="38" spans="7:16" ht="12.75">
      <c r="G38" s="23"/>
      <c r="H38" s="23"/>
      <c r="I38" s="4"/>
      <c r="J38" s="4"/>
      <c r="K38" s="26"/>
      <c r="L38" s="27"/>
      <c r="M38" s="54" t="s">
        <v>210</v>
      </c>
      <c r="N38" t="s">
        <v>482</v>
      </c>
      <c r="O38" t="s">
        <v>540</v>
      </c>
      <c r="P38" t="s">
        <v>481</v>
      </c>
    </row>
    <row r="39" spans="1:16" ht="15.75">
      <c r="A39" s="31" t="s">
        <v>562</v>
      </c>
      <c r="G39" s="23"/>
      <c r="H39" s="23"/>
      <c r="I39" s="4"/>
      <c r="J39" s="4"/>
      <c r="K39" s="26"/>
      <c r="L39" s="27"/>
      <c r="M39" s="54" t="s">
        <v>361</v>
      </c>
      <c r="N39" t="s">
        <v>482</v>
      </c>
      <c r="O39" t="s">
        <v>540</v>
      </c>
      <c r="P39" t="s">
        <v>481</v>
      </c>
    </row>
    <row r="40" spans="7:16" ht="13.5" thickBot="1">
      <c r="G40" s="23"/>
      <c r="H40" s="23"/>
      <c r="I40" s="4"/>
      <c r="J40" s="4"/>
      <c r="K40" s="26"/>
      <c r="L40" s="27"/>
      <c r="M40" s="54" t="s">
        <v>257</v>
      </c>
      <c r="N40" t="s">
        <v>482</v>
      </c>
      <c r="O40" t="s">
        <v>528</v>
      </c>
      <c r="P40" t="s">
        <v>480</v>
      </c>
    </row>
    <row r="41" spans="1:16" ht="15.75" customHeight="1">
      <c r="A41" s="102" t="s">
        <v>486</v>
      </c>
      <c r="B41" s="94" t="s">
        <v>559</v>
      </c>
      <c r="C41" s="93" t="s">
        <v>560</v>
      </c>
      <c r="D41" s="94"/>
      <c r="E41" s="95"/>
      <c r="G41" s="23"/>
      <c r="H41" s="23"/>
      <c r="I41" s="4"/>
      <c r="J41" s="4"/>
      <c r="K41" s="26"/>
      <c r="L41" s="27"/>
      <c r="M41" s="54" t="s">
        <v>225</v>
      </c>
      <c r="N41" t="s">
        <v>482</v>
      </c>
      <c r="O41" t="s">
        <v>528</v>
      </c>
      <c r="P41" t="s">
        <v>480</v>
      </c>
    </row>
    <row r="42" spans="1:16" ht="13.5" thickBot="1">
      <c r="A42" s="103"/>
      <c r="B42" s="97"/>
      <c r="C42" s="96"/>
      <c r="D42" s="97"/>
      <c r="E42" s="98"/>
      <c r="G42" s="23"/>
      <c r="H42" s="23"/>
      <c r="I42" s="4"/>
      <c r="J42" s="4"/>
      <c r="K42" s="26"/>
      <c r="L42" s="27"/>
      <c r="M42" s="54" t="s">
        <v>189</v>
      </c>
      <c r="N42" t="s">
        <v>479</v>
      </c>
      <c r="O42" t="s">
        <v>491</v>
      </c>
      <c r="P42" t="s">
        <v>480</v>
      </c>
    </row>
    <row r="43" spans="1:16" ht="12.75">
      <c r="A43" s="34"/>
      <c r="B43" s="79">
        <f>+B29</f>
        <v>44196</v>
      </c>
      <c r="C43" s="35" t="str">
        <f>+C29</f>
        <v>Jul - Dec 19</v>
      </c>
      <c r="D43" s="35" t="str">
        <f>+D29</f>
        <v>Jan - Jun 20</v>
      </c>
      <c r="E43" s="36" t="s">
        <v>483</v>
      </c>
      <c r="G43" s="23"/>
      <c r="H43" s="23"/>
      <c r="I43" s="4"/>
      <c r="J43" s="4"/>
      <c r="K43" s="26"/>
      <c r="L43" s="27"/>
      <c r="M43" s="54" t="s">
        <v>292</v>
      </c>
      <c r="N43" t="s">
        <v>482</v>
      </c>
      <c r="O43" t="s">
        <v>517</v>
      </c>
      <c r="P43" t="s">
        <v>480</v>
      </c>
    </row>
    <row r="44" spans="1:16" ht="12.75">
      <c r="A44" s="37" t="s">
        <v>480</v>
      </c>
      <c r="B44" s="77">
        <f>SUMIF('Detail Data 2020 - 2021'!D10:D511,'SUMMARY DATA SHEET'!A44,'Detail Data 2020 - 2021'!H10:H511)</f>
        <v>13402</v>
      </c>
      <c r="C44" s="40">
        <f>SUMIF('Detail Data 2020 - 2021'!D10:D511,'SUMMARY DATA SHEET'!A44,'Detail Data 2020 - 2021'!E10:E511)</f>
        <v>223243440.58</v>
      </c>
      <c r="D44" s="40">
        <f>SUMIF('Detail Data 2020 - 2021'!D10:D511,'SUMMARY DATA SHEET'!A44,'Detail Data 2020 - 2021'!F10:F511)</f>
        <v>0</v>
      </c>
      <c r="E44" s="41">
        <f>SUMIF('Detail Data 2020 - 2021'!D10:D511,'SUMMARY DATA SHEET'!A44,'Detail Data 2020 - 2021'!G10:G511)</f>
        <v>223243440.58</v>
      </c>
      <c r="G44" s="23"/>
      <c r="H44" s="23"/>
      <c r="I44" s="4"/>
      <c r="J44" s="4"/>
      <c r="K44" s="26"/>
      <c r="L44" s="27"/>
      <c r="M44" s="54" t="s">
        <v>424</v>
      </c>
      <c r="N44" t="s">
        <v>479</v>
      </c>
      <c r="O44" t="s">
        <v>491</v>
      </c>
      <c r="P44" t="s">
        <v>480</v>
      </c>
    </row>
    <row r="45" spans="1:16" ht="12.75">
      <c r="A45" s="38"/>
      <c r="B45" s="78"/>
      <c r="C45" s="8"/>
      <c r="D45" s="8"/>
      <c r="E45" s="10"/>
      <c r="G45" s="23"/>
      <c r="H45" s="23"/>
      <c r="I45" s="4"/>
      <c r="J45" s="4"/>
      <c r="K45" s="26"/>
      <c r="L45" s="27"/>
      <c r="M45" s="54" t="s">
        <v>15</v>
      </c>
      <c r="N45" t="s">
        <v>479</v>
      </c>
      <c r="O45" t="s">
        <v>496</v>
      </c>
      <c r="P45" t="s">
        <v>480</v>
      </c>
    </row>
    <row r="46" spans="1:16" ht="12.75">
      <c r="A46" s="38"/>
      <c r="B46" s="75">
        <f>+B32</f>
        <v>43921</v>
      </c>
      <c r="C46" s="6" t="str">
        <f>+C32</f>
        <v>Jul - Dec 18</v>
      </c>
      <c r="D46" s="6" t="str">
        <f>+D32</f>
        <v>Jan - Jun 19</v>
      </c>
      <c r="E46" s="7" t="s">
        <v>483</v>
      </c>
      <c r="G46" s="23"/>
      <c r="H46" s="23"/>
      <c r="I46" s="4"/>
      <c r="J46" s="4"/>
      <c r="K46" s="26"/>
      <c r="L46" s="27"/>
      <c r="M46" s="54" t="s">
        <v>17</v>
      </c>
      <c r="N46" t="s">
        <v>482</v>
      </c>
      <c r="O46" t="s">
        <v>540</v>
      </c>
      <c r="P46" t="s">
        <v>480</v>
      </c>
    </row>
    <row r="47" spans="1:16" ht="12.75">
      <c r="A47" s="38"/>
      <c r="B47" s="77">
        <f>SUMIF('Detail Data 2019 - 2020'!D10:D511,'SUMMARY DATA SHEET'!A44,'Detail Data 2019 - 2020'!H10:H511)</f>
        <v>13598</v>
      </c>
      <c r="C47" s="40">
        <f>SUMIF('Detail Data 2019 - 2020'!D10:D511,'SUMMARY DATA SHEET'!A44,'Detail Data 2019 - 2020'!E10:E511)</f>
        <v>917870589.3600005</v>
      </c>
      <c r="D47" s="40">
        <f>SUMIF('Detail Data 2019 - 2020'!D10:D511,'SUMMARY DATA SHEET'!A44,'Detail Data 2019 - 2020'!F10:F511)</f>
        <v>376292820.28</v>
      </c>
      <c r="E47" s="41">
        <f>SUMIF('Detail Data 2019 - 2020'!D10:D511,'SUMMARY DATA SHEET'!A44,'Detail Data 2019 - 2020'!G10:G511)</f>
        <v>1294163409.6400006</v>
      </c>
      <c r="G47" s="23"/>
      <c r="H47" s="23"/>
      <c r="I47" s="4"/>
      <c r="J47" s="4"/>
      <c r="K47" s="26"/>
      <c r="L47" s="27"/>
      <c r="M47" s="54" t="s">
        <v>286</v>
      </c>
      <c r="N47" t="s">
        <v>482</v>
      </c>
      <c r="O47" t="s">
        <v>513</v>
      </c>
      <c r="P47" t="s">
        <v>480</v>
      </c>
    </row>
    <row r="48" spans="1:16" ht="12.75">
      <c r="A48" s="38"/>
      <c r="B48" s="78"/>
      <c r="C48" s="8"/>
      <c r="D48" s="8"/>
      <c r="E48" s="10"/>
      <c r="G48" s="23"/>
      <c r="H48" s="23"/>
      <c r="I48" s="4"/>
      <c r="J48" s="4"/>
      <c r="K48" s="26"/>
      <c r="L48" s="27"/>
      <c r="M48" s="54" t="s">
        <v>340</v>
      </c>
      <c r="N48" t="s">
        <v>482</v>
      </c>
      <c r="O48" t="s">
        <v>517</v>
      </c>
      <c r="P48" t="s">
        <v>481</v>
      </c>
    </row>
    <row r="49" spans="1:16" ht="12.75">
      <c r="A49" s="38"/>
      <c r="B49" s="75">
        <f>+B35</f>
        <v>43617</v>
      </c>
      <c r="C49" s="6" t="str">
        <f>+C35</f>
        <v>Jul - Dec 17</v>
      </c>
      <c r="D49" s="6" t="str">
        <f>+D35</f>
        <v>Jan - Jun 18</v>
      </c>
      <c r="E49" s="7" t="s">
        <v>483</v>
      </c>
      <c r="G49" s="23"/>
      <c r="H49" s="23"/>
      <c r="I49" s="4"/>
      <c r="J49" s="4"/>
      <c r="K49" s="26"/>
      <c r="L49" s="27"/>
      <c r="M49" s="54" t="s">
        <v>334</v>
      </c>
      <c r="N49" t="s">
        <v>482</v>
      </c>
      <c r="O49" t="s">
        <v>517</v>
      </c>
      <c r="P49" t="s">
        <v>481</v>
      </c>
    </row>
    <row r="50" spans="1:16" ht="12.75">
      <c r="A50" s="38"/>
      <c r="B50" s="77">
        <f>SUMIF('Detail Data 2018 - 2019 '!D10:D507,'SUMMARY DATA SHEET'!A44,'Detail Data 2018 - 2019 '!H10:H507)</f>
        <v>13661</v>
      </c>
      <c r="C50" s="40">
        <f>SUMIF('Detail Data 2018 - 2019 '!D10:D507,'SUMMARY DATA SHEET'!A44,'Detail Data 2018 - 2019 '!E10:E507)</f>
        <v>916887784.11</v>
      </c>
      <c r="D50" s="40">
        <f>SUMIF('Detail Data 2018 - 2019 '!D10:D507,'SUMMARY DATA SHEET'!A44,'Detail Data 2018 - 2019 '!F10:F507)</f>
        <v>845206310.5599998</v>
      </c>
      <c r="E50" s="41">
        <f>SUMIF('Detail Data 2018 - 2019 '!D10:D507,'SUMMARY DATA SHEET'!A44,'Detail Data 2018 - 2019 '!G10:G507)</f>
        <v>1762094094.6699996</v>
      </c>
      <c r="G50" s="23"/>
      <c r="H50" s="23"/>
      <c r="I50" s="4"/>
      <c r="J50" s="4"/>
      <c r="K50" s="26"/>
      <c r="L50" s="27"/>
      <c r="M50" s="54" t="s">
        <v>243</v>
      </c>
      <c r="N50" t="s">
        <v>482</v>
      </c>
      <c r="O50" t="s">
        <v>538</v>
      </c>
      <c r="P50" t="s">
        <v>480</v>
      </c>
    </row>
    <row r="51" spans="1:16" ht="13.5" thickBot="1">
      <c r="A51" s="39"/>
      <c r="B51" s="39"/>
      <c r="C51" s="12"/>
      <c r="D51" s="12"/>
      <c r="E51" s="13"/>
      <c r="G51" s="23"/>
      <c r="H51" s="23"/>
      <c r="I51" s="4"/>
      <c r="J51" s="4"/>
      <c r="K51" s="25"/>
      <c r="L51" s="24"/>
      <c r="M51" s="54" t="s">
        <v>568</v>
      </c>
      <c r="N51" t="s">
        <v>482</v>
      </c>
      <c r="O51" t="s">
        <v>531</v>
      </c>
      <c r="P51" t="s">
        <v>480</v>
      </c>
    </row>
    <row r="52" spans="6:16" ht="12.75">
      <c r="F52" s="17"/>
      <c r="G52" s="23"/>
      <c r="H52" s="23"/>
      <c r="K52" s="25"/>
      <c r="L52" s="24"/>
      <c r="M52" s="54" t="s">
        <v>80</v>
      </c>
      <c r="N52" t="s">
        <v>482</v>
      </c>
      <c r="O52" t="s">
        <v>532</v>
      </c>
      <c r="P52" t="s">
        <v>481</v>
      </c>
    </row>
    <row r="53" spans="6:16" ht="12.75">
      <c r="F53" s="17"/>
      <c r="G53" s="23"/>
      <c r="H53" s="23"/>
      <c r="K53" s="25"/>
      <c r="L53" s="24"/>
      <c r="M53" s="54" t="s">
        <v>110</v>
      </c>
      <c r="N53" t="s">
        <v>482</v>
      </c>
      <c r="O53" t="s">
        <v>514</v>
      </c>
      <c r="P53" t="s">
        <v>480</v>
      </c>
    </row>
    <row r="54" spans="7:16" ht="12.75">
      <c r="G54" s="23"/>
      <c r="H54" s="23"/>
      <c r="I54" s="4"/>
      <c r="J54" s="4"/>
      <c r="K54" s="25"/>
      <c r="L54" s="24"/>
      <c r="M54" s="54" t="s">
        <v>131</v>
      </c>
      <c r="N54" t="s">
        <v>482</v>
      </c>
      <c r="O54" t="s">
        <v>519</v>
      </c>
      <c r="P54" t="s">
        <v>481</v>
      </c>
    </row>
    <row r="55" spans="7:16" ht="12.75">
      <c r="G55" s="23"/>
      <c r="H55" s="23"/>
      <c r="I55" s="4"/>
      <c r="J55" s="4"/>
      <c r="K55" s="25"/>
      <c r="L55" s="24"/>
      <c r="M55" s="54" t="s">
        <v>280</v>
      </c>
      <c r="N55" t="s">
        <v>482</v>
      </c>
      <c r="O55" t="s">
        <v>531</v>
      </c>
      <c r="P55" t="s">
        <v>480</v>
      </c>
    </row>
    <row r="56" spans="7:16" ht="12.75">
      <c r="G56" s="23"/>
      <c r="H56" s="23"/>
      <c r="I56" s="4"/>
      <c r="J56" s="4"/>
      <c r="K56" s="25"/>
      <c r="L56" s="24"/>
      <c r="M56" s="54" t="s">
        <v>251</v>
      </c>
      <c r="N56" t="s">
        <v>482</v>
      </c>
      <c r="O56" t="s">
        <v>517</v>
      </c>
      <c r="P56" t="s">
        <v>480</v>
      </c>
    </row>
    <row r="57" spans="7:16" ht="12.75">
      <c r="G57" s="23"/>
      <c r="H57" s="23"/>
      <c r="I57" s="4"/>
      <c r="J57" s="4"/>
      <c r="K57" s="25"/>
      <c r="L57" s="24"/>
      <c r="M57" s="54" t="s">
        <v>176</v>
      </c>
      <c r="N57" t="s">
        <v>482</v>
      </c>
      <c r="O57" t="s">
        <v>529</v>
      </c>
      <c r="P57" t="s">
        <v>481</v>
      </c>
    </row>
    <row r="58" spans="7:16" ht="12.75">
      <c r="G58" s="23"/>
      <c r="H58" s="23"/>
      <c r="I58" s="4"/>
      <c r="J58" s="4"/>
      <c r="K58" s="25"/>
      <c r="L58" s="24"/>
      <c r="M58" s="54" t="s">
        <v>577</v>
      </c>
      <c r="N58" t="s">
        <v>482</v>
      </c>
      <c r="O58" t="s">
        <v>529</v>
      </c>
      <c r="P58" t="s">
        <v>480</v>
      </c>
    </row>
    <row r="59" spans="7:16" ht="12.75">
      <c r="G59" s="23"/>
      <c r="H59" s="23"/>
      <c r="I59" s="4"/>
      <c r="J59" s="4"/>
      <c r="K59" s="25"/>
      <c r="L59" s="24"/>
      <c r="M59" s="54" t="s">
        <v>353</v>
      </c>
      <c r="N59" t="s">
        <v>482</v>
      </c>
      <c r="O59" t="s">
        <v>531</v>
      </c>
      <c r="P59" t="s">
        <v>481</v>
      </c>
    </row>
    <row r="60" spans="7:16" ht="12.75">
      <c r="G60" s="23"/>
      <c r="H60" s="23"/>
      <c r="I60" s="4"/>
      <c r="J60" s="4"/>
      <c r="K60" s="25"/>
      <c r="L60" s="24"/>
      <c r="M60" s="54" t="s">
        <v>588</v>
      </c>
      <c r="N60" t="s">
        <v>482</v>
      </c>
      <c r="O60" t="s">
        <v>529</v>
      </c>
      <c r="P60" t="s">
        <v>480</v>
      </c>
    </row>
    <row r="61" spans="7:16" ht="12.75">
      <c r="G61" s="23"/>
      <c r="H61" s="23"/>
      <c r="I61" s="4"/>
      <c r="J61" s="4"/>
      <c r="K61" s="25"/>
      <c r="L61" s="24"/>
      <c r="M61" s="54" t="s">
        <v>19</v>
      </c>
      <c r="N61" t="s">
        <v>482</v>
      </c>
      <c r="O61" t="s">
        <v>540</v>
      </c>
      <c r="P61" t="s">
        <v>481</v>
      </c>
    </row>
    <row r="62" spans="7:16" ht="12.75">
      <c r="G62" s="23"/>
      <c r="H62" s="23"/>
      <c r="I62" s="4"/>
      <c r="J62" s="4"/>
      <c r="K62" s="25"/>
      <c r="L62" s="24"/>
      <c r="M62" s="54" t="s">
        <v>368</v>
      </c>
      <c r="N62" t="s">
        <v>482</v>
      </c>
      <c r="O62" t="s">
        <v>540</v>
      </c>
      <c r="P62" t="s">
        <v>481</v>
      </c>
    </row>
    <row r="63" spans="7:16" ht="12.75">
      <c r="G63" s="23"/>
      <c r="H63" s="23"/>
      <c r="I63" s="4"/>
      <c r="J63" s="4"/>
      <c r="K63" s="25"/>
      <c r="L63" s="24"/>
      <c r="M63" s="54" t="s">
        <v>325</v>
      </c>
      <c r="N63" t="s">
        <v>482</v>
      </c>
      <c r="O63" t="s">
        <v>513</v>
      </c>
      <c r="P63" t="s">
        <v>481</v>
      </c>
    </row>
    <row r="64" spans="7:16" ht="12.75">
      <c r="G64" s="23"/>
      <c r="H64" s="23"/>
      <c r="I64" s="4"/>
      <c r="J64" s="4"/>
      <c r="K64" s="25"/>
      <c r="L64" s="24"/>
      <c r="M64" s="54" t="s">
        <v>213</v>
      </c>
      <c r="N64" t="s">
        <v>482</v>
      </c>
      <c r="O64" t="s">
        <v>523</v>
      </c>
      <c r="P64" t="s">
        <v>480</v>
      </c>
    </row>
    <row r="65" spans="7:16" ht="12.75">
      <c r="G65" s="23"/>
      <c r="H65" s="23"/>
      <c r="I65" s="4"/>
      <c r="J65" s="4"/>
      <c r="K65" s="25"/>
      <c r="L65" s="24"/>
      <c r="M65" s="54" t="s">
        <v>34</v>
      </c>
      <c r="N65" t="s">
        <v>479</v>
      </c>
      <c r="O65" t="s">
        <v>546</v>
      </c>
      <c r="P65" t="s">
        <v>481</v>
      </c>
    </row>
    <row r="66" spans="7:16" ht="12.75">
      <c r="G66" s="23"/>
      <c r="H66" s="23"/>
      <c r="I66" s="4"/>
      <c r="J66" s="4"/>
      <c r="K66" s="25"/>
      <c r="L66" s="24"/>
      <c r="M66" s="54" t="s">
        <v>318</v>
      </c>
      <c r="N66" t="s">
        <v>482</v>
      </c>
      <c r="O66" t="s">
        <v>525</v>
      </c>
      <c r="P66" t="s">
        <v>480</v>
      </c>
    </row>
    <row r="67" spans="7:16" ht="12.75">
      <c r="G67" s="23"/>
      <c r="H67" s="23"/>
      <c r="I67" s="4"/>
      <c r="J67" s="4"/>
      <c r="K67" s="25"/>
      <c r="L67" s="24"/>
      <c r="M67" s="54" t="s">
        <v>369</v>
      </c>
      <c r="N67" t="s">
        <v>482</v>
      </c>
      <c r="O67" t="s">
        <v>525</v>
      </c>
      <c r="P67" t="s">
        <v>481</v>
      </c>
    </row>
    <row r="68" spans="7:16" ht="12.75">
      <c r="G68" s="23"/>
      <c r="H68" s="23"/>
      <c r="I68" s="4"/>
      <c r="J68" s="4"/>
      <c r="K68" s="25"/>
      <c r="L68" s="24"/>
      <c r="M68" s="54" t="s">
        <v>224</v>
      </c>
      <c r="N68" t="s">
        <v>482</v>
      </c>
      <c r="O68" t="s">
        <v>518</v>
      </c>
      <c r="P68" t="s">
        <v>480</v>
      </c>
    </row>
    <row r="69" spans="7:16" ht="12.75">
      <c r="G69" s="23"/>
      <c r="H69" s="23"/>
      <c r="I69" s="4"/>
      <c r="J69" s="4"/>
      <c r="K69" s="25"/>
      <c r="L69" s="24"/>
      <c r="M69" s="54" t="s">
        <v>355</v>
      </c>
      <c r="N69" t="s">
        <v>482</v>
      </c>
      <c r="O69" t="s">
        <v>530</v>
      </c>
      <c r="P69" t="s">
        <v>481</v>
      </c>
    </row>
    <row r="70" spans="7:16" ht="12.75">
      <c r="G70" s="23"/>
      <c r="H70" s="23"/>
      <c r="I70" s="4"/>
      <c r="J70" s="4"/>
      <c r="K70" s="25"/>
      <c r="L70" s="24"/>
      <c r="M70" s="54" t="s">
        <v>162</v>
      </c>
      <c r="N70" t="s">
        <v>479</v>
      </c>
      <c r="O70" t="s">
        <v>493</v>
      </c>
      <c r="P70" t="s">
        <v>481</v>
      </c>
    </row>
    <row r="71" spans="7:16" ht="12.75">
      <c r="G71" s="23"/>
      <c r="H71" s="23"/>
      <c r="I71" s="4"/>
      <c r="J71" s="4"/>
      <c r="K71" s="25"/>
      <c r="L71" s="24"/>
      <c r="M71" s="54" t="s">
        <v>402</v>
      </c>
      <c r="N71" t="s">
        <v>479</v>
      </c>
      <c r="O71" t="s">
        <v>494</v>
      </c>
      <c r="P71" t="s">
        <v>480</v>
      </c>
    </row>
    <row r="72" spans="7:16" ht="12.75">
      <c r="G72" s="23"/>
      <c r="H72" s="23"/>
      <c r="I72" s="4"/>
      <c r="J72" s="4"/>
      <c r="K72" s="25"/>
      <c r="L72" s="24"/>
      <c r="M72" s="54" t="s">
        <v>444</v>
      </c>
      <c r="N72" t="s">
        <v>479</v>
      </c>
      <c r="O72" t="s">
        <v>492</v>
      </c>
      <c r="P72" t="s">
        <v>481</v>
      </c>
    </row>
    <row r="73" spans="7:16" ht="12.75">
      <c r="G73" s="23"/>
      <c r="H73" s="23"/>
      <c r="I73" s="4"/>
      <c r="J73" s="4"/>
      <c r="K73" s="25"/>
      <c r="L73" s="24"/>
      <c r="M73" s="54" t="s">
        <v>377</v>
      </c>
      <c r="N73" t="s">
        <v>482</v>
      </c>
      <c r="O73" t="s">
        <v>525</v>
      </c>
      <c r="P73" t="s">
        <v>481</v>
      </c>
    </row>
    <row r="74" spans="7:16" ht="12.75">
      <c r="G74" s="23"/>
      <c r="H74" s="23"/>
      <c r="I74" s="4"/>
      <c r="J74" s="4"/>
      <c r="K74" s="25"/>
      <c r="L74" s="24"/>
      <c r="M74" s="54" t="s">
        <v>345</v>
      </c>
      <c r="N74" t="s">
        <v>482</v>
      </c>
      <c r="O74" t="s">
        <v>523</v>
      </c>
      <c r="P74" t="s">
        <v>481</v>
      </c>
    </row>
    <row r="75" spans="7:16" ht="12.75">
      <c r="G75" s="23"/>
      <c r="H75" s="23"/>
      <c r="I75" s="4"/>
      <c r="J75" s="4"/>
      <c r="K75" s="25"/>
      <c r="L75" s="24"/>
      <c r="M75" s="54" t="s">
        <v>132</v>
      </c>
      <c r="N75" t="s">
        <v>479</v>
      </c>
      <c r="O75" t="s">
        <v>497</v>
      </c>
      <c r="P75" t="s">
        <v>481</v>
      </c>
    </row>
    <row r="76" spans="7:16" ht="12.75">
      <c r="G76" s="23"/>
      <c r="H76" s="23"/>
      <c r="I76" s="4"/>
      <c r="J76" s="4"/>
      <c r="K76" s="25"/>
      <c r="L76" s="24"/>
      <c r="M76" s="54" t="s">
        <v>388</v>
      </c>
      <c r="N76" t="s">
        <v>482</v>
      </c>
      <c r="O76" t="s">
        <v>513</v>
      </c>
      <c r="P76" t="s">
        <v>481</v>
      </c>
    </row>
    <row r="77" spans="7:16" ht="12.75">
      <c r="G77" s="23"/>
      <c r="H77" s="23"/>
      <c r="I77" s="4"/>
      <c r="J77" s="4"/>
      <c r="K77" s="25"/>
      <c r="L77" s="24"/>
      <c r="M77" s="54" t="s">
        <v>271</v>
      </c>
      <c r="N77" t="s">
        <v>482</v>
      </c>
      <c r="O77" t="s">
        <v>521</v>
      </c>
      <c r="P77" t="s">
        <v>480</v>
      </c>
    </row>
    <row r="78" spans="7:16" ht="12.75">
      <c r="G78" s="23"/>
      <c r="H78" s="23"/>
      <c r="I78" s="4"/>
      <c r="J78" s="4"/>
      <c r="K78" s="25"/>
      <c r="L78" s="24"/>
      <c r="M78" s="54" t="s">
        <v>209</v>
      </c>
      <c r="N78" t="s">
        <v>482</v>
      </c>
      <c r="O78" t="s">
        <v>522</v>
      </c>
      <c r="P78" t="s">
        <v>480</v>
      </c>
    </row>
    <row r="79" spans="7:16" ht="12.75">
      <c r="G79" s="23"/>
      <c r="H79" s="23"/>
      <c r="I79" s="4"/>
      <c r="J79" s="4"/>
      <c r="K79" s="25"/>
      <c r="L79" s="24"/>
      <c r="M79" s="54" t="s">
        <v>416</v>
      </c>
      <c r="N79" t="s">
        <v>479</v>
      </c>
      <c r="O79" t="s">
        <v>511</v>
      </c>
      <c r="P79" t="s">
        <v>481</v>
      </c>
    </row>
    <row r="80" spans="7:16" ht="12.75">
      <c r="G80" s="23"/>
      <c r="H80" s="23"/>
      <c r="I80" s="4"/>
      <c r="J80" s="4"/>
      <c r="K80" s="25"/>
      <c r="L80" s="24"/>
      <c r="M80" s="54" t="s">
        <v>386</v>
      </c>
      <c r="N80" t="s">
        <v>482</v>
      </c>
      <c r="O80" t="s">
        <v>533</v>
      </c>
      <c r="P80" t="s">
        <v>481</v>
      </c>
    </row>
    <row r="81" spans="7:16" ht="12.75">
      <c r="G81" s="23"/>
      <c r="H81" s="23"/>
      <c r="I81" s="4"/>
      <c r="J81" s="4"/>
      <c r="K81" s="25"/>
      <c r="L81" s="24"/>
      <c r="M81" s="54" t="s">
        <v>214</v>
      </c>
      <c r="N81" t="s">
        <v>482</v>
      </c>
      <c r="O81" t="s">
        <v>521</v>
      </c>
      <c r="P81" t="s">
        <v>481</v>
      </c>
    </row>
    <row r="82" spans="7:16" ht="12.75">
      <c r="G82" s="23"/>
      <c r="H82" s="23"/>
      <c r="I82" s="4"/>
      <c r="J82" s="4"/>
      <c r="K82" s="25"/>
      <c r="L82" s="24"/>
      <c r="M82" s="54" t="s">
        <v>218</v>
      </c>
      <c r="N82" t="s">
        <v>482</v>
      </c>
      <c r="O82" t="s">
        <v>534</v>
      </c>
      <c r="P82" t="s">
        <v>481</v>
      </c>
    </row>
    <row r="83" spans="7:16" ht="12.75">
      <c r="G83" s="23"/>
      <c r="H83" s="23"/>
      <c r="I83" s="4"/>
      <c r="J83" s="4"/>
      <c r="K83" s="28"/>
      <c r="L83" s="1"/>
      <c r="M83" s="54" t="s">
        <v>385</v>
      </c>
      <c r="N83" t="s">
        <v>482</v>
      </c>
      <c r="O83" t="s">
        <v>538</v>
      </c>
      <c r="P83" t="s">
        <v>481</v>
      </c>
    </row>
    <row r="84" spans="7:16" ht="12.75">
      <c r="G84" s="23"/>
      <c r="H84" s="23"/>
      <c r="I84" s="4"/>
      <c r="J84" s="4"/>
      <c r="K84" s="28"/>
      <c r="L84" s="1"/>
      <c r="M84" s="54" t="s">
        <v>585</v>
      </c>
      <c r="N84" t="s">
        <v>482</v>
      </c>
      <c r="O84" t="s">
        <v>529</v>
      </c>
      <c r="P84" t="s">
        <v>481</v>
      </c>
    </row>
    <row r="85" spans="7:16" ht="12.75">
      <c r="G85" s="23"/>
      <c r="H85" s="23"/>
      <c r="I85" s="4"/>
      <c r="J85" s="4"/>
      <c r="K85" s="28"/>
      <c r="L85" s="1"/>
      <c r="M85" s="54" t="s">
        <v>237</v>
      </c>
      <c r="N85" t="s">
        <v>482</v>
      </c>
      <c r="O85" t="s">
        <v>521</v>
      </c>
      <c r="P85" t="s">
        <v>481</v>
      </c>
    </row>
    <row r="86" spans="7:16" ht="12.75">
      <c r="G86" s="23"/>
      <c r="H86" s="23"/>
      <c r="I86" s="4"/>
      <c r="J86" s="4"/>
      <c r="K86" s="28"/>
      <c r="L86" s="1"/>
      <c r="M86" s="54" t="s">
        <v>335</v>
      </c>
      <c r="N86" t="s">
        <v>482</v>
      </c>
      <c r="O86" t="s">
        <v>539</v>
      </c>
      <c r="P86" t="s">
        <v>481</v>
      </c>
    </row>
    <row r="87" spans="7:16" ht="12.75">
      <c r="G87" s="23"/>
      <c r="H87" s="23"/>
      <c r="I87" s="4"/>
      <c r="J87" s="4"/>
      <c r="K87" s="28"/>
      <c r="L87" s="1"/>
      <c r="M87" s="54" t="s">
        <v>143</v>
      </c>
      <c r="N87" t="s">
        <v>479</v>
      </c>
      <c r="O87" t="s">
        <v>548</v>
      </c>
      <c r="P87" t="s">
        <v>481</v>
      </c>
    </row>
    <row r="88" spans="7:16" ht="12.75">
      <c r="G88" s="23"/>
      <c r="H88" s="23"/>
      <c r="I88" s="4"/>
      <c r="J88" s="4"/>
      <c r="K88" s="28"/>
      <c r="L88" s="1"/>
      <c r="M88" s="54" t="s">
        <v>466</v>
      </c>
      <c r="N88" t="s">
        <v>479</v>
      </c>
      <c r="O88" t="s">
        <v>544</v>
      </c>
      <c r="P88" t="s">
        <v>480</v>
      </c>
    </row>
    <row r="89" spans="7:16" ht="12.75">
      <c r="G89" s="23"/>
      <c r="H89" s="23"/>
      <c r="I89" s="4"/>
      <c r="J89" s="4"/>
      <c r="K89" s="28"/>
      <c r="L89" s="1"/>
      <c r="M89" s="54" t="s">
        <v>133</v>
      </c>
      <c r="N89" t="s">
        <v>479</v>
      </c>
      <c r="O89" t="s">
        <v>493</v>
      </c>
      <c r="P89" t="s">
        <v>481</v>
      </c>
    </row>
    <row r="90" spans="7:16" ht="12.75">
      <c r="G90" s="23"/>
      <c r="H90" s="23"/>
      <c r="I90" s="4"/>
      <c r="J90" s="4"/>
      <c r="K90" s="28"/>
      <c r="L90" s="1"/>
      <c r="M90" s="54" t="s">
        <v>446</v>
      </c>
      <c r="N90" t="s">
        <v>479</v>
      </c>
      <c r="O90" t="s">
        <v>493</v>
      </c>
      <c r="P90" t="s">
        <v>481</v>
      </c>
    </row>
    <row r="91" spans="7:16" ht="12.75">
      <c r="G91" s="23"/>
      <c r="H91" s="23"/>
      <c r="I91" s="4"/>
      <c r="J91" s="4"/>
      <c r="K91" s="28"/>
      <c r="L91" s="1"/>
      <c r="M91" s="54" t="s">
        <v>126</v>
      </c>
      <c r="N91" t="s">
        <v>479</v>
      </c>
      <c r="O91" t="s">
        <v>548</v>
      </c>
      <c r="P91" t="s">
        <v>480</v>
      </c>
    </row>
    <row r="92" spans="7:16" ht="12.75">
      <c r="G92" s="23"/>
      <c r="H92" s="23"/>
      <c r="I92" s="4"/>
      <c r="J92" s="4"/>
      <c r="K92" s="28"/>
      <c r="L92" s="1"/>
      <c r="M92" s="54" t="s">
        <v>87</v>
      </c>
      <c r="N92" t="s">
        <v>479</v>
      </c>
      <c r="O92" t="s">
        <v>499</v>
      </c>
      <c r="P92" t="s">
        <v>480</v>
      </c>
    </row>
    <row r="93" spans="7:16" ht="12.75">
      <c r="G93" s="23"/>
      <c r="H93" s="23"/>
      <c r="I93" s="4"/>
      <c r="J93" s="4"/>
      <c r="K93" s="28"/>
      <c r="L93" s="1"/>
      <c r="M93" s="54" t="s">
        <v>263</v>
      </c>
      <c r="N93" t="s">
        <v>482</v>
      </c>
      <c r="O93" t="s">
        <v>535</v>
      </c>
      <c r="P93" t="s">
        <v>480</v>
      </c>
    </row>
    <row r="94" spans="7:16" ht="12.75">
      <c r="G94" s="23"/>
      <c r="H94" s="23"/>
      <c r="I94" s="4"/>
      <c r="J94" s="4"/>
      <c r="K94" s="28"/>
      <c r="L94" s="1"/>
      <c r="M94" s="54" t="s">
        <v>269</v>
      </c>
      <c r="N94" t="s">
        <v>482</v>
      </c>
      <c r="O94" t="s">
        <v>532</v>
      </c>
      <c r="P94" t="s">
        <v>480</v>
      </c>
    </row>
    <row r="95" spans="7:16" ht="12.75">
      <c r="G95" s="23"/>
      <c r="H95" s="23"/>
      <c r="I95" s="4"/>
      <c r="J95" s="4"/>
      <c r="K95" s="28"/>
      <c r="L95" s="1"/>
      <c r="M95" s="54" t="s">
        <v>144</v>
      </c>
      <c r="N95" t="s">
        <v>479</v>
      </c>
      <c r="O95" t="s">
        <v>545</v>
      </c>
      <c r="P95" t="s">
        <v>481</v>
      </c>
    </row>
    <row r="96" spans="7:16" ht="12.75">
      <c r="G96" s="23"/>
      <c r="H96" s="23"/>
      <c r="I96" s="4"/>
      <c r="J96" s="4"/>
      <c r="M96" s="54" t="s">
        <v>413</v>
      </c>
      <c r="N96" t="s">
        <v>479</v>
      </c>
      <c r="O96" t="s">
        <v>498</v>
      </c>
      <c r="P96" t="s">
        <v>480</v>
      </c>
    </row>
    <row r="97" spans="7:16" ht="12.75">
      <c r="G97" s="23"/>
      <c r="H97" s="23"/>
      <c r="I97" s="4"/>
      <c r="J97" s="4"/>
      <c r="M97" s="54" t="s">
        <v>312</v>
      </c>
      <c r="N97" t="s">
        <v>482</v>
      </c>
      <c r="O97" t="s">
        <v>538</v>
      </c>
      <c r="P97" t="s">
        <v>480</v>
      </c>
    </row>
    <row r="98" spans="7:16" ht="12.75">
      <c r="G98" s="23"/>
      <c r="H98" s="23"/>
      <c r="I98" s="4"/>
      <c r="J98" s="4"/>
      <c r="M98" s="54" t="s">
        <v>293</v>
      </c>
      <c r="N98" t="s">
        <v>482</v>
      </c>
      <c r="O98" t="s">
        <v>539</v>
      </c>
      <c r="P98" t="s">
        <v>480</v>
      </c>
    </row>
    <row r="99" spans="7:16" ht="12.75">
      <c r="G99" s="23"/>
      <c r="H99" s="23"/>
      <c r="I99" s="4"/>
      <c r="J99" s="4"/>
      <c r="M99" s="54" t="s">
        <v>58</v>
      </c>
      <c r="N99" t="s">
        <v>482</v>
      </c>
      <c r="O99" t="s">
        <v>532</v>
      </c>
      <c r="P99" t="s">
        <v>481</v>
      </c>
    </row>
    <row r="100" spans="7:16" ht="12.75">
      <c r="G100" s="23"/>
      <c r="H100" s="23"/>
      <c r="I100" s="4"/>
      <c r="J100" s="4"/>
      <c r="M100" s="54" t="s">
        <v>14</v>
      </c>
      <c r="N100" t="s">
        <v>479</v>
      </c>
      <c r="O100" t="s">
        <v>496</v>
      </c>
      <c r="P100" t="s">
        <v>480</v>
      </c>
    </row>
    <row r="101" spans="7:16" ht="12.75">
      <c r="G101" s="23"/>
      <c r="H101" s="23"/>
      <c r="I101" s="4"/>
      <c r="J101" s="4"/>
      <c r="M101" s="54" t="s">
        <v>252</v>
      </c>
      <c r="N101" t="s">
        <v>482</v>
      </c>
      <c r="O101" t="s">
        <v>515</v>
      </c>
      <c r="P101" t="s">
        <v>480</v>
      </c>
    </row>
    <row r="102" spans="7:16" ht="12.75">
      <c r="G102" s="23"/>
      <c r="H102" s="23"/>
      <c r="I102" s="4"/>
      <c r="J102" s="4"/>
      <c r="M102" s="54" t="s">
        <v>352</v>
      </c>
      <c r="N102" t="s">
        <v>482</v>
      </c>
      <c r="O102" t="s">
        <v>528</v>
      </c>
      <c r="P102" t="s">
        <v>481</v>
      </c>
    </row>
    <row r="103" spans="7:16" ht="12.75">
      <c r="G103" s="23"/>
      <c r="H103" s="23"/>
      <c r="I103" s="4"/>
      <c r="J103" s="4"/>
      <c r="M103" s="54" t="s">
        <v>182</v>
      </c>
      <c r="N103" t="s">
        <v>482</v>
      </c>
      <c r="O103" t="s">
        <v>542</v>
      </c>
      <c r="P103" t="s">
        <v>480</v>
      </c>
    </row>
    <row r="104" spans="7:16" ht="12.75">
      <c r="G104" s="23"/>
      <c r="H104" s="23"/>
      <c r="I104" s="4"/>
      <c r="J104" s="4"/>
      <c r="M104" s="54" t="s">
        <v>315</v>
      </c>
      <c r="N104" t="s">
        <v>482</v>
      </c>
      <c r="O104" t="s">
        <v>530</v>
      </c>
      <c r="P104" t="s">
        <v>480</v>
      </c>
    </row>
    <row r="105" spans="7:16" ht="12.75">
      <c r="G105" s="23"/>
      <c r="H105" s="23"/>
      <c r="I105" s="4"/>
      <c r="J105" s="4"/>
      <c r="M105" s="54" t="s">
        <v>287</v>
      </c>
      <c r="N105" t="s">
        <v>482</v>
      </c>
      <c r="O105" t="s">
        <v>515</v>
      </c>
      <c r="P105" t="s">
        <v>480</v>
      </c>
    </row>
    <row r="106" spans="7:16" ht="12.75">
      <c r="G106" s="23"/>
      <c r="H106" s="23"/>
      <c r="I106" s="4"/>
      <c r="J106" s="4"/>
      <c r="M106" s="54" t="s">
        <v>21</v>
      </c>
      <c r="N106" t="s">
        <v>482</v>
      </c>
      <c r="O106" t="s">
        <v>521</v>
      </c>
      <c r="P106" t="s">
        <v>480</v>
      </c>
    </row>
    <row r="107" spans="7:16" ht="12.75">
      <c r="G107" s="23"/>
      <c r="H107" s="23"/>
      <c r="I107" s="4"/>
      <c r="J107" s="4"/>
      <c r="M107" s="54" t="s">
        <v>412</v>
      </c>
      <c r="N107" t="s">
        <v>479</v>
      </c>
      <c r="O107" t="s">
        <v>553</v>
      </c>
      <c r="P107" t="s">
        <v>480</v>
      </c>
    </row>
    <row r="108" spans="7:16" ht="12.75">
      <c r="G108" s="23"/>
      <c r="H108" s="23"/>
      <c r="I108" s="4"/>
      <c r="J108" s="4"/>
      <c r="M108" s="54" t="s">
        <v>343</v>
      </c>
      <c r="N108" t="s">
        <v>482</v>
      </c>
      <c r="O108" t="s">
        <v>526</v>
      </c>
      <c r="P108" t="s">
        <v>481</v>
      </c>
    </row>
    <row r="109" spans="7:16" ht="12.75">
      <c r="G109" s="23"/>
      <c r="H109" s="23"/>
      <c r="I109" s="4"/>
      <c r="J109" s="4"/>
      <c r="M109" s="54" t="s">
        <v>344</v>
      </c>
      <c r="N109" t="s">
        <v>482</v>
      </c>
      <c r="O109" t="s">
        <v>526</v>
      </c>
      <c r="P109" t="s">
        <v>481</v>
      </c>
    </row>
    <row r="110" spans="7:16" ht="12.75">
      <c r="G110" s="23"/>
      <c r="H110" s="23"/>
      <c r="I110" s="4"/>
      <c r="J110" s="4"/>
      <c r="M110" s="54" t="s">
        <v>331</v>
      </c>
      <c r="N110" t="s">
        <v>482</v>
      </c>
      <c r="O110" t="s">
        <v>526</v>
      </c>
      <c r="P110" t="s">
        <v>481</v>
      </c>
    </row>
    <row r="111" spans="7:16" ht="12.75">
      <c r="G111" s="23"/>
      <c r="H111" s="23"/>
      <c r="I111" s="4"/>
      <c r="J111" s="4"/>
      <c r="M111" s="54" t="s">
        <v>365</v>
      </c>
      <c r="N111" t="s">
        <v>482</v>
      </c>
      <c r="O111" t="s">
        <v>515</v>
      </c>
      <c r="P111" t="s">
        <v>481</v>
      </c>
    </row>
    <row r="112" spans="7:16" ht="12.75">
      <c r="G112" s="23"/>
      <c r="H112" s="23"/>
      <c r="I112" s="4"/>
      <c r="J112" s="4"/>
      <c r="M112" s="54" t="s">
        <v>89</v>
      </c>
      <c r="N112" t="s">
        <v>482</v>
      </c>
      <c r="O112" t="s">
        <v>536</v>
      </c>
      <c r="P112" t="s">
        <v>480</v>
      </c>
    </row>
    <row r="113" spans="7:16" ht="12.75">
      <c r="G113" s="23"/>
      <c r="H113" s="23"/>
      <c r="I113" s="4"/>
      <c r="J113" s="4"/>
      <c r="M113" s="54" t="s">
        <v>71</v>
      </c>
      <c r="N113" t="s">
        <v>479</v>
      </c>
      <c r="O113" t="s">
        <v>551</v>
      </c>
      <c r="P113" t="s">
        <v>481</v>
      </c>
    </row>
    <row r="114" spans="7:16" ht="12.75">
      <c r="G114" s="23"/>
      <c r="H114" s="23"/>
      <c r="I114" s="4"/>
      <c r="J114" s="4"/>
      <c r="M114" s="54" t="s">
        <v>356</v>
      </c>
      <c r="N114" t="s">
        <v>482</v>
      </c>
      <c r="O114" t="s">
        <v>533</v>
      </c>
      <c r="P114" t="s">
        <v>481</v>
      </c>
    </row>
    <row r="115" spans="7:16" ht="12.75">
      <c r="G115" s="23"/>
      <c r="H115" s="23"/>
      <c r="I115" s="4"/>
      <c r="J115" s="4"/>
      <c r="M115" s="54" t="s">
        <v>22</v>
      </c>
      <c r="N115" t="s">
        <v>482</v>
      </c>
      <c r="O115" t="s">
        <v>533</v>
      </c>
      <c r="P115" t="s">
        <v>480</v>
      </c>
    </row>
    <row r="116" spans="7:16" ht="12.75">
      <c r="G116" s="23"/>
      <c r="H116" s="23"/>
      <c r="I116" s="4"/>
      <c r="J116" s="4"/>
      <c r="M116" s="54" t="s">
        <v>116</v>
      </c>
      <c r="N116" t="s">
        <v>482</v>
      </c>
      <c r="O116" t="s">
        <v>533</v>
      </c>
      <c r="P116" t="s">
        <v>480</v>
      </c>
    </row>
    <row r="117" spans="7:16" ht="12.75">
      <c r="G117" s="23"/>
      <c r="H117" s="23"/>
      <c r="I117" s="4"/>
      <c r="J117" s="4"/>
      <c r="M117" s="54" t="s">
        <v>618</v>
      </c>
      <c r="N117" t="s">
        <v>482</v>
      </c>
      <c r="O117" t="s">
        <v>520</v>
      </c>
      <c r="P117" t="s">
        <v>480</v>
      </c>
    </row>
    <row r="118" spans="7:16" ht="12.75">
      <c r="G118" s="23"/>
      <c r="H118" s="23"/>
      <c r="I118" s="4"/>
      <c r="J118" s="4"/>
      <c r="M118" s="54" t="s">
        <v>90</v>
      </c>
      <c r="N118" t="s">
        <v>482</v>
      </c>
      <c r="O118" t="s">
        <v>520</v>
      </c>
      <c r="P118" t="s">
        <v>480</v>
      </c>
    </row>
    <row r="119" spans="7:16" ht="12.75">
      <c r="G119" s="23"/>
      <c r="H119" s="23"/>
      <c r="I119" s="4"/>
      <c r="J119" s="4"/>
      <c r="M119" s="54" t="s">
        <v>304</v>
      </c>
      <c r="N119" t="s">
        <v>482</v>
      </c>
      <c r="O119" t="s">
        <v>524</v>
      </c>
      <c r="P119" t="s">
        <v>480</v>
      </c>
    </row>
    <row r="120" spans="7:16" ht="12.75">
      <c r="G120" s="23"/>
      <c r="H120" s="23"/>
      <c r="I120" s="4"/>
      <c r="J120" s="4"/>
      <c r="M120" s="54" t="s">
        <v>39</v>
      </c>
      <c r="N120" t="s">
        <v>482</v>
      </c>
      <c r="O120" t="s">
        <v>525</v>
      </c>
      <c r="P120" t="s">
        <v>480</v>
      </c>
    </row>
    <row r="121" spans="7:16" ht="12.75">
      <c r="G121" s="23"/>
      <c r="H121" s="23"/>
      <c r="I121" s="4"/>
      <c r="J121" s="4"/>
      <c r="M121" s="54" t="s">
        <v>281</v>
      </c>
      <c r="N121" t="s">
        <v>482</v>
      </c>
      <c r="O121" t="s">
        <v>518</v>
      </c>
      <c r="P121" t="s">
        <v>480</v>
      </c>
    </row>
    <row r="122" spans="7:16" ht="12.75">
      <c r="G122" s="23"/>
      <c r="H122" s="23"/>
      <c r="I122" s="4"/>
      <c r="J122" s="4"/>
      <c r="M122" s="54" t="s">
        <v>2</v>
      </c>
      <c r="N122" t="s">
        <v>482</v>
      </c>
      <c r="O122" t="s">
        <v>521</v>
      </c>
      <c r="P122" t="s">
        <v>480</v>
      </c>
    </row>
    <row r="123" spans="7:16" ht="12.75">
      <c r="G123" s="23"/>
      <c r="H123" s="23"/>
      <c r="I123" s="4"/>
      <c r="J123" s="4"/>
      <c r="M123" s="54" t="s">
        <v>91</v>
      </c>
      <c r="N123" t="s">
        <v>482</v>
      </c>
      <c r="O123" t="s">
        <v>536</v>
      </c>
      <c r="P123" t="s">
        <v>480</v>
      </c>
    </row>
    <row r="124" spans="7:16" ht="12.75">
      <c r="G124" s="23"/>
      <c r="H124" s="23"/>
      <c r="I124" s="4"/>
      <c r="J124" s="4"/>
      <c r="M124" s="54" t="s">
        <v>279</v>
      </c>
      <c r="N124" t="s">
        <v>482</v>
      </c>
      <c r="O124" t="s">
        <v>514</v>
      </c>
      <c r="P124" t="s">
        <v>480</v>
      </c>
    </row>
    <row r="125" spans="7:16" ht="12.75">
      <c r="G125" s="23"/>
      <c r="H125" s="23"/>
      <c r="I125" s="4"/>
      <c r="J125" s="4"/>
      <c r="M125" s="54" t="s">
        <v>229</v>
      </c>
      <c r="N125" t="s">
        <v>482</v>
      </c>
      <c r="O125" t="s">
        <v>514</v>
      </c>
      <c r="P125" t="s">
        <v>480</v>
      </c>
    </row>
    <row r="126" spans="7:16" ht="12.75">
      <c r="G126" s="23"/>
      <c r="H126" s="23"/>
      <c r="I126" s="4"/>
      <c r="J126" s="4"/>
      <c r="M126" s="54" t="s">
        <v>363</v>
      </c>
      <c r="N126" t="s">
        <v>482</v>
      </c>
      <c r="O126" t="s">
        <v>539</v>
      </c>
      <c r="P126" t="s">
        <v>481</v>
      </c>
    </row>
    <row r="127" spans="7:16" ht="12.75">
      <c r="G127" s="23"/>
      <c r="H127" s="23"/>
      <c r="I127" s="4"/>
      <c r="J127" s="4"/>
      <c r="M127" s="54" t="s">
        <v>240</v>
      </c>
      <c r="N127" t="s">
        <v>482</v>
      </c>
      <c r="O127" t="s">
        <v>521</v>
      </c>
      <c r="P127" t="s">
        <v>481</v>
      </c>
    </row>
    <row r="128" spans="7:16" ht="12.75">
      <c r="G128" s="23"/>
      <c r="H128" s="23"/>
      <c r="I128" s="4"/>
      <c r="J128" s="4"/>
      <c r="M128" s="54" t="s">
        <v>92</v>
      </c>
      <c r="N128" t="s">
        <v>479</v>
      </c>
      <c r="O128" t="s">
        <v>487</v>
      </c>
      <c r="P128" t="s">
        <v>480</v>
      </c>
    </row>
    <row r="129" spans="7:16" ht="12.75">
      <c r="G129" s="23"/>
      <c r="H129" s="23"/>
      <c r="I129" s="4"/>
      <c r="J129" s="4"/>
      <c r="M129" s="54" t="s">
        <v>428</v>
      </c>
      <c r="N129" t="s">
        <v>479</v>
      </c>
      <c r="O129" t="s">
        <v>487</v>
      </c>
      <c r="P129" t="s">
        <v>481</v>
      </c>
    </row>
    <row r="130" spans="7:16" ht="12.75">
      <c r="G130" s="23"/>
      <c r="H130" s="23"/>
      <c r="I130" s="4"/>
      <c r="J130" s="4"/>
      <c r="M130" s="54" t="s">
        <v>563</v>
      </c>
      <c r="N130" t="s">
        <v>482</v>
      </c>
      <c r="O130" t="s">
        <v>525</v>
      </c>
      <c r="P130" t="s">
        <v>481</v>
      </c>
    </row>
    <row r="131" spans="7:16" ht="12.75">
      <c r="G131" s="23"/>
      <c r="H131" s="23"/>
      <c r="I131" s="4"/>
      <c r="J131" s="4"/>
      <c r="M131" s="54" t="s">
        <v>55</v>
      </c>
      <c r="N131" t="s">
        <v>482</v>
      </c>
      <c r="O131" t="s">
        <v>515</v>
      </c>
      <c r="P131" t="s">
        <v>480</v>
      </c>
    </row>
    <row r="132" spans="7:16" ht="12.75">
      <c r="G132" s="23"/>
      <c r="H132" s="23"/>
      <c r="I132" s="4"/>
      <c r="J132" s="4"/>
      <c r="M132" s="54" t="s">
        <v>423</v>
      </c>
      <c r="N132" t="s">
        <v>479</v>
      </c>
      <c r="O132" t="s">
        <v>491</v>
      </c>
      <c r="P132" t="s">
        <v>480</v>
      </c>
    </row>
    <row r="133" spans="7:16" ht="12.75">
      <c r="G133" s="23"/>
      <c r="H133" s="23"/>
      <c r="I133" s="4"/>
      <c r="J133" s="4"/>
      <c r="M133" s="54" t="s">
        <v>294</v>
      </c>
      <c r="N133" t="s">
        <v>482</v>
      </c>
      <c r="O133" t="s">
        <v>524</v>
      </c>
      <c r="P133" t="s">
        <v>480</v>
      </c>
    </row>
    <row r="134" spans="7:16" ht="12.75">
      <c r="G134" s="23"/>
      <c r="H134" s="23"/>
      <c r="I134" s="4"/>
      <c r="J134" s="4"/>
      <c r="M134" s="54" t="s">
        <v>306</v>
      </c>
      <c r="N134" t="s">
        <v>482</v>
      </c>
      <c r="O134" t="s">
        <v>520</v>
      </c>
      <c r="P134" t="s">
        <v>480</v>
      </c>
    </row>
    <row r="135" spans="7:16" ht="12.75">
      <c r="G135" s="23"/>
      <c r="H135" s="23"/>
      <c r="I135" s="4"/>
      <c r="J135" s="4"/>
      <c r="M135" s="54" t="s">
        <v>93</v>
      </c>
      <c r="N135" t="s">
        <v>482</v>
      </c>
      <c r="O135" t="s">
        <v>531</v>
      </c>
      <c r="P135" t="s">
        <v>480</v>
      </c>
    </row>
    <row r="136" spans="7:16" ht="12.75">
      <c r="G136" s="23"/>
      <c r="H136" s="23"/>
      <c r="I136" s="4"/>
      <c r="J136" s="4"/>
      <c r="M136" s="54" t="s">
        <v>184</v>
      </c>
      <c r="N136" t="s">
        <v>482</v>
      </c>
      <c r="O136" t="s">
        <v>531</v>
      </c>
      <c r="P136" t="s">
        <v>480</v>
      </c>
    </row>
    <row r="137" spans="7:16" ht="12.75">
      <c r="G137" s="23"/>
      <c r="H137" s="23"/>
      <c r="I137" s="4"/>
      <c r="J137" s="4"/>
      <c r="M137" s="54" t="s">
        <v>357</v>
      </c>
      <c r="N137" t="s">
        <v>482</v>
      </c>
      <c r="O137" t="s">
        <v>531</v>
      </c>
      <c r="P137" t="s">
        <v>481</v>
      </c>
    </row>
    <row r="138" spans="7:16" ht="12.75">
      <c r="G138" s="23"/>
      <c r="H138" s="23"/>
      <c r="I138" s="4"/>
      <c r="J138" s="4"/>
      <c r="M138" s="54" t="s">
        <v>594</v>
      </c>
      <c r="N138" t="s">
        <v>479</v>
      </c>
      <c r="O138" t="s">
        <v>504</v>
      </c>
      <c r="P138" t="s">
        <v>480</v>
      </c>
    </row>
    <row r="139" spans="7:16" ht="12.75">
      <c r="G139" s="23"/>
      <c r="H139" s="23"/>
      <c r="I139" s="4"/>
      <c r="J139" s="4"/>
      <c r="M139" s="54" t="s">
        <v>326</v>
      </c>
      <c r="N139" t="s">
        <v>482</v>
      </c>
      <c r="O139" t="s">
        <v>542</v>
      </c>
      <c r="P139" t="s">
        <v>481</v>
      </c>
    </row>
    <row r="140" spans="7:16" ht="12.75">
      <c r="G140" s="23"/>
      <c r="H140" s="23"/>
      <c r="I140" s="4"/>
      <c r="J140" s="4"/>
      <c r="M140" s="54" t="s">
        <v>42</v>
      </c>
      <c r="N140" t="s">
        <v>482</v>
      </c>
      <c r="O140" t="s">
        <v>531</v>
      </c>
      <c r="P140" t="s">
        <v>480</v>
      </c>
    </row>
    <row r="141" spans="7:16" ht="12.75">
      <c r="G141" s="23"/>
      <c r="H141" s="23"/>
      <c r="I141" s="4"/>
      <c r="J141" s="4"/>
      <c r="M141" s="54" t="s">
        <v>425</v>
      </c>
      <c r="N141" t="s">
        <v>479</v>
      </c>
      <c r="O141" t="s">
        <v>511</v>
      </c>
      <c r="P141" t="s">
        <v>480</v>
      </c>
    </row>
    <row r="142" spans="7:16" ht="12.75">
      <c r="G142" s="23"/>
      <c r="H142" s="23"/>
      <c r="I142" s="4"/>
      <c r="J142" s="4"/>
      <c r="M142" s="54" t="s">
        <v>376</v>
      </c>
      <c r="N142" t="s">
        <v>482</v>
      </c>
      <c r="O142" t="s">
        <v>514</v>
      </c>
      <c r="P142" t="s">
        <v>481</v>
      </c>
    </row>
    <row r="143" spans="7:16" ht="12.75">
      <c r="G143" s="23"/>
      <c r="H143" s="23"/>
      <c r="I143" s="4"/>
      <c r="J143" s="4"/>
      <c r="M143" s="54" t="s">
        <v>134</v>
      </c>
      <c r="N143" t="s">
        <v>482</v>
      </c>
      <c r="O143" t="s">
        <v>522</v>
      </c>
      <c r="P143" t="s">
        <v>481</v>
      </c>
    </row>
    <row r="144" spans="7:16" ht="12.75">
      <c r="G144" s="23"/>
      <c r="H144" s="23"/>
      <c r="I144" s="4"/>
      <c r="J144" s="4"/>
      <c r="M144" s="54" t="s">
        <v>283</v>
      </c>
      <c r="N144" t="s">
        <v>482</v>
      </c>
      <c r="O144" t="s">
        <v>522</v>
      </c>
      <c r="P144" t="s">
        <v>480</v>
      </c>
    </row>
    <row r="145" spans="7:16" ht="12.75">
      <c r="G145" s="23"/>
      <c r="H145" s="23"/>
      <c r="I145" s="4"/>
      <c r="J145" s="4"/>
      <c r="M145" s="54" t="s">
        <v>305</v>
      </c>
      <c r="N145" t="s">
        <v>482</v>
      </c>
      <c r="O145" t="s">
        <v>514</v>
      </c>
      <c r="P145" t="s">
        <v>480</v>
      </c>
    </row>
    <row r="146" spans="7:16" ht="12.75">
      <c r="G146" s="23"/>
      <c r="H146" s="23"/>
      <c r="I146" s="4"/>
      <c r="J146" s="4"/>
      <c r="M146" s="54" t="s">
        <v>581</v>
      </c>
      <c r="N146" t="s">
        <v>479</v>
      </c>
      <c r="O146" t="s">
        <v>492</v>
      </c>
      <c r="P146" t="s">
        <v>480</v>
      </c>
    </row>
    <row r="147" spans="7:16" ht="12.75">
      <c r="G147" s="23"/>
      <c r="H147" s="23"/>
      <c r="I147" s="4"/>
      <c r="J147" s="4"/>
      <c r="M147" s="54" t="s">
        <v>291</v>
      </c>
      <c r="N147" t="s">
        <v>482</v>
      </c>
      <c r="O147" t="s">
        <v>523</v>
      </c>
      <c r="P147" t="s">
        <v>480</v>
      </c>
    </row>
    <row r="148" spans="7:16" ht="12.75">
      <c r="G148" s="23"/>
      <c r="H148" s="23"/>
      <c r="I148" s="4"/>
      <c r="J148" s="4"/>
      <c r="M148" s="54" t="s">
        <v>123</v>
      </c>
      <c r="N148" t="s">
        <v>479</v>
      </c>
      <c r="O148" t="s">
        <v>507</v>
      </c>
      <c r="P148" t="s">
        <v>481</v>
      </c>
    </row>
    <row r="149" spans="7:16" ht="12.75">
      <c r="G149" s="23"/>
      <c r="H149" s="23"/>
      <c r="I149" s="4"/>
      <c r="J149" s="4"/>
      <c r="M149" s="54" t="s">
        <v>94</v>
      </c>
      <c r="N149" t="s">
        <v>482</v>
      </c>
      <c r="O149" t="s">
        <v>528</v>
      </c>
      <c r="P149" t="s">
        <v>480</v>
      </c>
    </row>
    <row r="150" spans="7:16" ht="12.75">
      <c r="G150" s="23"/>
      <c r="H150" s="23"/>
      <c r="I150" s="4"/>
      <c r="J150" s="4"/>
      <c r="M150" s="54" t="s">
        <v>332</v>
      </c>
      <c r="N150" t="s">
        <v>482</v>
      </c>
      <c r="O150" t="s">
        <v>527</v>
      </c>
      <c r="P150" t="s">
        <v>481</v>
      </c>
    </row>
    <row r="151" spans="7:16" ht="12.75">
      <c r="G151" s="23"/>
      <c r="H151" s="23"/>
      <c r="I151" s="4"/>
      <c r="J151" s="4"/>
      <c r="M151" s="54" t="s">
        <v>381</v>
      </c>
      <c r="N151" t="s">
        <v>482</v>
      </c>
      <c r="O151" t="s">
        <v>525</v>
      </c>
      <c r="P151" t="s">
        <v>481</v>
      </c>
    </row>
    <row r="152" spans="7:16" ht="12.75">
      <c r="G152" s="23"/>
      <c r="H152" s="23"/>
      <c r="I152" s="4"/>
      <c r="J152" s="4"/>
      <c r="M152" s="54" t="s">
        <v>362</v>
      </c>
      <c r="N152" t="s">
        <v>482</v>
      </c>
      <c r="O152" t="s">
        <v>515</v>
      </c>
      <c r="P152" t="s">
        <v>481</v>
      </c>
    </row>
    <row r="153" spans="7:16" ht="12.75">
      <c r="G153" s="23"/>
      <c r="H153" s="23"/>
      <c r="I153" s="4"/>
      <c r="J153" s="4"/>
      <c r="M153" s="54" t="s">
        <v>575</v>
      </c>
      <c r="N153" t="s">
        <v>479</v>
      </c>
      <c r="O153" t="s">
        <v>497</v>
      </c>
      <c r="P153" t="s">
        <v>480</v>
      </c>
    </row>
    <row r="154" spans="7:16" ht="12.75">
      <c r="G154" s="23"/>
      <c r="H154" s="23"/>
      <c r="I154" s="4"/>
      <c r="J154" s="4"/>
      <c r="M154" s="54" t="s">
        <v>415</v>
      </c>
      <c r="N154" t="s">
        <v>479</v>
      </c>
      <c r="O154" t="s">
        <v>497</v>
      </c>
      <c r="P154" t="s">
        <v>480</v>
      </c>
    </row>
    <row r="155" spans="7:16" ht="12.75">
      <c r="G155" s="23"/>
      <c r="H155" s="23"/>
      <c r="I155" s="4"/>
      <c r="J155" s="4"/>
      <c r="M155" s="54" t="s">
        <v>72</v>
      </c>
      <c r="N155" t="s">
        <v>479</v>
      </c>
      <c r="O155" t="s">
        <v>497</v>
      </c>
      <c r="P155" t="s">
        <v>481</v>
      </c>
    </row>
    <row r="156" spans="7:16" ht="12.75">
      <c r="G156" s="23"/>
      <c r="H156" s="23"/>
      <c r="I156" s="4"/>
      <c r="J156" s="4"/>
      <c r="M156" s="54" t="s">
        <v>430</v>
      </c>
      <c r="N156" t="s">
        <v>479</v>
      </c>
      <c r="O156" t="s">
        <v>497</v>
      </c>
      <c r="P156" t="s">
        <v>481</v>
      </c>
    </row>
    <row r="157" spans="7:16" ht="12.75">
      <c r="G157" s="23"/>
      <c r="H157" s="23"/>
      <c r="I157" s="4"/>
      <c r="J157" s="4"/>
      <c r="M157" s="54" t="s">
        <v>394</v>
      </c>
      <c r="N157" t="s">
        <v>479</v>
      </c>
      <c r="O157" t="s">
        <v>496</v>
      </c>
      <c r="P157" t="s">
        <v>480</v>
      </c>
    </row>
    <row r="158" spans="7:16" ht="12.75">
      <c r="G158" s="23"/>
      <c r="H158" s="23"/>
      <c r="I158" s="4"/>
      <c r="J158" s="4"/>
      <c r="M158" s="54" t="s">
        <v>24</v>
      </c>
      <c r="N158" t="s">
        <v>482</v>
      </c>
      <c r="O158" t="s">
        <v>532</v>
      </c>
      <c r="P158" t="s">
        <v>480</v>
      </c>
    </row>
    <row r="159" spans="7:16" ht="12.75">
      <c r="G159" s="23"/>
      <c r="H159" s="23"/>
      <c r="I159" s="4"/>
      <c r="J159" s="4"/>
      <c r="M159" s="54" t="s">
        <v>300</v>
      </c>
      <c r="N159" t="s">
        <v>482</v>
      </c>
      <c r="O159" t="s">
        <v>533</v>
      </c>
      <c r="P159" t="s">
        <v>480</v>
      </c>
    </row>
    <row r="160" spans="7:16" ht="12.75">
      <c r="G160" s="23"/>
      <c r="H160" s="23"/>
      <c r="I160" s="4"/>
      <c r="J160" s="4"/>
      <c r="M160" s="54" t="s">
        <v>370</v>
      </c>
      <c r="N160" t="s">
        <v>482</v>
      </c>
      <c r="O160" t="s">
        <v>514</v>
      </c>
      <c r="P160" t="s">
        <v>481</v>
      </c>
    </row>
    <row r="161" spans="7:16" ht="12.75">
      <c r="G161" s="23"/>
      <c r="H161" s="23"/>
      <c r="I161" s="4"/>
      <c r="J161" s="4"/>
      <c r="M161" s="54" t="s">
        <v>476</v>
      </c>
      <c r="N161" t="s">
        <v>482</v>
      </c>
      <c r="O161" t="s">
        <v>573</v>
      </c>
      <c r="P161" t="s">
        <v>480</v>
      </c>
    </row>
    <row r="162" spans="7:16" ht="12.75">
      <c r="G162" s="23"/>
      <c r="H162" s="23"/>
      <c r="I162" s="4"/>
      <c r="J162" s="4"/>
      <c r="M162" s="54" t="s">
        <v>12</v>
      </c>
      <c r="N162" t="s">
        <v>482</v>
      </c>
      <c r="O162" t="s">
        <v>513</v>
      </c>
      <c r="P162" t="s">
        <v>480</v>
      </c>
    </row>
    <row r="163" spans="7:16" ht="12.75">
      <c r="G163" s="23"/>
      <c r="H163" s="23"/>
      <c r="I163" s="4"/>
      <c r="J163" s="4"/>
      <c r="M163" s="54" t="s">
        <v>48</v>
      </c>
      <c r="N163" t="s">
        <v>479</v>
      </c>
      <c r="O163" t="s">
        <v>496</v>
      </c>
      <c r="P163" t="s">
        <v>480</v>
      </c>
    </row>
    <row r="164" spans="7:16" ht="12.75">
      <c r="G164" s="23"/>
      <c r="H164" s="23"/>
      <c r="I164" s="4"/>
      <c r="J164" s="4"/>
      <c r="M164" s="54" t="s">
        <v>407</v>
      </c>
      <c r="N164" t="s">
        <v>479</v>
      </c>
      <c r="O164" t="s">
        <v>501</v>
      </c>
      <c r="P164" t="s">
        <v>480</v>
      </c>
    </row>
    <row r="165" spans="7:16" ht="12.75">
      <c r="G165" s="23"/>
      <c r="H165" s="23"/>
      <c r="I165" s="4"/>
      <c r="J165" s="4"/>
      <c r="M165" s="54" t="s">
        <v>410</v>
      </c>
      <c r="N165" t="s">
        <v>479</v>
      </c>
      <c r="O165" t="s">
        <v>500</v>
      </c>
      <c r="P165" t="s">
        <v>480</v>
      </c>
    </row>
    <row r="166" spans="7:16" ht="12.75">
      <c r="G166" s="23"/>
      <c r="H166" s="23"/>
      <c r="I166" s="4"/>
      <c r="J166" s="4"/>
      <c r="M166" s="54" t="s">
        <v>406</v>
      </c>
      <c r="N166" t="s">
        <v>479</v>
      </c>
      <c r="O166" t="s">
        <v>547</v>
      </c>
      <c r="P166" t="s">
        <v>480</v>
      </c>
    </row>
    <row r="167" spans="7:16" ht="12.75">
      <c r="G167" s="23"/>
      <c r="H167" s="23"/>
      <c r="I167" s="4"/>
      <c r="J167" s="4"/>
      <c r="M167" s="54" t="s">
        <v>3</v>
      </c>
      <c r="N167" t="s">
        <v>482</v>
      </c>
      <c r="O167" t="s">
        <v>527</v>
      </c>
      <c r="P167" t="s">
        <v>480</v>
      </c>
    </row>
    <row r="168" spans="7:16" ht="12.75">
      <c r="G168" s="23"/>
      <c r="H168" s="23"/>
      <c r="I168" s="4"/>
      <c r="J168" s="4"/>
      <c r="M168" s="54" t="s">
        <v>4</v>
      </c>
      <c r="N168" t="s">
        <v>482</v>
      </c>
      <c r="O168" t="s">
        <v>536</v>
      </c>
      <c r="P168" t="s">
        <v>480</v>
      </c>
    </row>
    <row r="169" spans="7:16" ht="12.75">
      <c r="G169" s="23"/>
      <c r="H169" s="23"/>
      <c r="I169" s="4"/>
      <c r="J169" s="4"/>
      <c r="M169" s="54" t="s">
        <v>117</v>
      </c>
      <c r="N169" t="s">
        <v>479</v>
      </c>
      <c r="O169" t="s">
        <v>505</v>
      </c>
      <c r="P169" t="s">
        <v>480</v>
      </c>
    </row>
    <row r="170" spans="7:16" ht="12.75">
      <c r="G170" s="23"/>
      <c r="H170" s="23"/>
      <c r="I170" s="4"/>
      <c r="J170" s="4"/>
      <c r="M170" s="54" t="s">
        <v>590</v>
      </c>
      <c r="N170" t="s">
        <v>479</v>
      </c>
      <c r="O170" t="s">
        <v>502</v>
      </c>
      <c r="P170" t="s">
        <v>480</v>
      </c>
    </row>
    <row r="171" spans="7:16" ht="12.75">
      <c r="G171" s="23"/>
      <c r="H171" s="23"/>
      <c r="I171" s="4"/>
      <c r="J171" s="4"/>
      <c r="M171" s="54" t="s">
        <v>417</v>
      </c>
      <c r="N171" t="s">
        <v>479</v>
      </c>
      <c r="O171" t="s">
        <v>503</v>
      </c>
      <c r="P171" t="s">
        <v>480</v>
      </c>
    </row>
    <row r="172" spans="7:16" ht="12.75">
      <c r="G172" s="23"/>
      <c r="H172" s="23"/>
      <c r="I172" s="4"/>
      <c r="J172" s="4"/>
      <c r="M172" s="54" t="s">
        <v>201</v>
      </c>
      <c r="N172" t="s">
        <v>479</v>
      </c>
      <c r="O172" t="s">
        <v>497</v>
      </c>
      <c r="P172" t="s">
        <v>480</v>
      </c>
    </row>
    <row r="173" spans="7:16" ht="12.75">
      <c r="G173" s="23"/>
      <c r="H173" s="23"/>
      <c r="I173" s="4"/>
      <c r="J173" s="4"/>
      <c r="M173" s="54" t="s">
        <v>127</v>
      </c>
      <c r="N173" t="s">
        <v>482</v>
      </c>
      <c r="O173" t="s">
        <v>533</v>
      </c>
      <c r="P173" t="s">
        <v>481</v>
      </c>
    </row>
    <row r="174" spans="7:16" ht="12.75">
      <c r="G174" s="23"/>
      <c r="H174" s="23"/>
      <c r="I174" s="4"/>
      <c r="J174" s="4"/>
      <c r="M174" s="54" t="s">
        <v>49</v>
      </c>
      <c r="N174" t="s">
        <v>482</v>
      </c>
      <c r="O174" t="s">
        <v>519</v>
      </c>
      <c r="P174" t="s">
        <v>480</v>
      </c>
    </row>
    <row r="175" spans="7:16" ht="12.75">
      <c r="G175" s="23"/>
      <c r="H175" s="23"/>
      <c r="I175" s="4"/>
      <c r="J175" s="4"/>
      <c r="M175" s="54" t="s">
        <v>349</v>
      </c>
      <c r="N175" t="s">
        <v>482</v>
      </c>
      <c r="O175" t="s">
        <v>519</v>
      </c>
      <c r="P175" t="s">
        <v>481</v>
      </c>
    </row>
    <row r="176" spans="7:16" ht="12.75">
      <c r="G176" s="23"/>
      <c r="H176" s="23"/>
      <c r="I176" s="4"/>
      <c r="J176" s="4"/>
      <c r="M176" s="54" t="s">
        <v>38</v>
      </c>
      <c r="N176" t="s">
        <v>482</v>
      </c>
      <c r="O176" t="s">
        <v>526</v>
      </c>
      <c r="P176" t="s">
        <v>481</v>
      </c>
    </row>
    <row r="177" spans="7:16" ht="12.75">
      <c r="G177" s="23"/>
      <c r="H177" s="23"/>
      <c r="I177" s="4"/>
      <c r="J177" s="4"/>
      <c r="M177" s="54" t="s">
        <v>118</v>
      </c>
      <c r="N177" t="s">
        <v>482</v>
      </c>
      <c r="O177" t="s">
        <v>524</v>
      </c>
      <c r="P177" t="s">
        <v>480</v>
      </c>
    </row>
    <row r="178" spans="7:16" ht="12.75">
      <c r="G178" s="23"/>
      <c r="H178" s="23"/>
      <c r="I178" s="4"/>
      <c r="J178" s="4"/>
      <c r="M178" s="54" t="s">
        <v>18</v>
      </c>
      <c r="N178" t="s">
        <v>479</v>
      </c>
      <c r="O178" t="s">
        <v>497</v>
      </c>
      <c r="P178" t="s">
        <v>480</v>
      </c>
    </row>
    <row r="179" spans="7:16" ht="12.75">
      <c r="G179" s="23"/>
      <c r="H179" s="23"/>
      <c r="I179" s="4"/>
      <c r="J179" s="4"/>
      <c r="M179" s="54" t="s">
        <v>95</v>
      </c>
      <c r="N179" t="s">
        <v>482</v>
      </c>
      <c r="O179" t="s">
        <v>528</v>
      </c>
      <c r="P179" t="s">
        <v>480</v>
      </c>
    </row>
    <row r="180" spans="7:16" ht="12.75">
      <c r="G180" s="23"/>
      <c r="H180" s="23"/>
      <c r="I180" s="4"/>
      <c r="J180" s="4"/>
      <c r="M180" s="54" t="s">
        <v>124</v>
      </c>
      <c r="N180" t="s">
        <v>482</v>
      </c>
      <c r="O180" t="s">
        <v>541</v>
      </c>
      <c r="P180" t="s">
        <v>481</v>
      </c>
    </row>
    <row r="181" spans="7:16" ht="12.75">
      <c r="G181" s="23"/>
      <c r="H181" s="23"/>
      <c r="I181" s="4"/>
      <c r="J181" s="4"/>
      <c r="M181" s="54" t="s">
        <v>268</v>
      </c>
      <c r="N181" t="s">
        <v>482</v>
      </c>
      <c r="O181" t="s">
        <v>528</v>
      </c>
      <c r="P181" t="s">
        <v>480</v>
      </c>
    </row>
    <row r="182" spans="7:16" ht="12.75">
      <c r="G182" s="23"/>
      <c r="H182" s="23"/>
      <c r="I182" s="4"/>
      <c r="J182" s="4"/>
      <c r="M182" s="54" t="s">
        <v>135</v>
      </c>
      <c r="N182" t="s">
        <v>482</v>
      </c>
      <c r="O182" t="s">
        <v>516</v>
      </c>
      <c r="P182" t="s">
        <v>480</v>
      </c>
    </row>
    <row r="183" spans="7:16" ht="12.75">
      <c r="G183" s="23"/>
      <c r="H183" s="23"/>
      <c r="I183" s="4"/>
      <c r="J183" s="4"/>
      <c r="M183" s="54" t="s">
        <v>374</v>
      </c>
      <c r="N183" t="s">
        <v>482</v>
      </c>
      <c r="O183" t="s">
        <v>536</v>
      </c>
      <c r="P183" t="s">
        <v>481</v>
      </c>
    </row>
    <row r="184" spans="7:16" ht="12.75">
      <c r="G184" s="23"/>
      <c r="H184" s="23"/>
      <c r="I184" s="4"/>
      <c r="J184" s="4"/>
      <c r="M184" s="54" t="s">
        <v>586</v>
      </c>
      <c r="N184" t="s">
        <v>482</v>
      </c>
      <c r="O184" t="s">
        <v>513</v>
      </c>
      <c r="P184" t="s">
        <v>481</v>
      </c>
    </row>
    <row r="185" spans="7:16" ht="12.75">
      <c r="G185" s="23"/>
      <c r="H185" s="23"/>
      <c r="I185" s="4"/>
      <c r="J185" s="4"/>
      <c r="M185" s="54" t="s">
        <v>373</v>
      </c>
      <c r="N185" t="s">
        <v>482</v>
      </c>
      <c r="O185" t="s">
        <v>530</v>
      </c>
      <c r="P185" t="s">
        <v>481</v>
      </c>
    </row>
    <row r="186" spans="7:16" ht="12.75">
      <c r="G186" s="23"/>
      <c r="H186" s="23"/>
      <c r="I186" s="4"/>
      <c r="J186" s="4"/>
      <c r="M186" s="54" t="s">
        <v>342</v>
      </c>
      <c r="N186" t="s">
        <v>482</v>
      </c>
      <c r="O186" t="s">
        <v>525</v>
      </c>
      <c r="P186" t="s">
        <v>481</v>
      </c>
    </row>
    <row r="187" spans="7:16" ht="12.75">
      <c r="G187" s="23"/>
      <c r="H187" s="23"/>
      <c r="I187" s="4"/>
      <c r="J187" s="4"/>
      <c r="M187" s="54" t="s">
        <v>469</v>
      </c>
      <c r="N187" t="s">
        <v>482</v>
      </c>
      <c r="O187" t="s">
        <v>532</v>
      </c>
      <c r="P187" t="s">
        <v>480</v>
      </c>
    </row>
    <row r="188" spans="7:16" ht="12.75">
      <c r="G188" s="23"/>
      <c r="H188" s="23"/>
      <c r="I188" s="4"/>
      <c r="J188" s="4"/>
      <c r="M188" s="54" t="s">
        <v>64</v>
      </c>
      <c r="N188" t="s">
        <v>482</v>
      </c>
      <c r="O188" t="s">
        <v>538</v>
      </c>
      <c r="P188" t="s">
        <v>480</v>
      </c>
    </row>
    <row r="189" spans="7:16" ht="12.75">
      <c r="G189" s="23"/>
      <c r="H189" s="23"/>
      <c r="I189" s="4"/>
      <c r="J189" s="4"/>
      <c r="M189" s="54" t="s">
        <v>205</v>
      </c>
      <c r="N189" t="s">
        <v>482</v>
      </c>
      <c r="O189" t="s">
        <v>526</v>
      </c>
      <c r="P189" t="s">
        <v>481</v>
      </c>
    </row>
    <row r="190" spans="7:16" ht="12.75">
      <c r="G190" s="23"/>
      <c r="H190" s="23"/>
      <c r="I190" s="4"/>
      <c r="J190" s="4"/>
      <c r="M190" s="54" t="s">
        <v>145</v>
      </c>
      <c r="N190" t="s">
        <v>479</v>
      </c>
      <c r="O190" t="s">
        <v>500</v>
      </c>
      <c r="P190" t="s">
        <v>481</v>
      </c>
    </row>
    <row r="191" spans="7:16" ht="12.75">
      <c r="G191" s="23"/>
      <c r="H191" s="23"/>
      <c r="I191" s="4"/>
      <c r="J191" s="4"/>
      <c r="M191" s="54" t="s">
        <v>232</v>
      </c>
      <c r="N191" t="s">
        <v>479</v>
      </c>
      <c r="O191" t="s">
        <v>489</v>
      </c>
      <c r="P191" t="s">
        <v>480</v>
      </c>
    </row>
    <row r="192" spans="7:16" ht="12.75">
      <c r="G192" s="23"/>
      <c r="H192" s="23"/>
      <c r="I192" s="4"/>
      <c r="J192" s="4"/>
      <c r="M192" s="54" t="s">
        <v>231</v>
      </c>
      <c r="N192" t="s">
        <v>482</v>
      </c>
      <c r="O192" t="s">
        <v>535</v>
      </c>
      <c r="P192" t="s">
        <v>481</v>
      </c>
    </row>
    <row r="193" spans="7:16" ht="12.75">
      <c r="G193" s="23"/>
      <c r="H193" s="23"/>
      <c r="I193" s="4"/>
      <c r="J193" s="4"/>
      <c r="M193" s="54" t="s">
        <v>146</v>
      </c>
      <c r="N193" t="s">
        <v>482</v>
      </c>
      <c r="O193" t="s">
        <v>535</v>
      </c>
      <c r="P193" t="s">
        <v>481</v>
      </c>
    </row>
    <row r="194" spans="7:16" ht="12.75">
      <c r="G194" s="23"/>
      <c r="H194" s="23"/>
      <c r="I194" s="4"/>
      <c r="J194" s="4"/>
      <c r="M194" s="54" t="s">
        <v>447</v>
      </c>
      <c r="N194" t="s">
        <v>479</v>
      </c>
      <c r="O194" t="s">
        <v>510</v>
      </c>
      <c r="P194" t="s">
        <v>481</v>
      </c>
    </row>
    <row r="195" spans="7:16" ht="12.75">
      <c r="G195" s="23"/>
      <c r="H195" s="23"/>
      <c r="I195" s="4"/>
      <c r="J195" s="4"/>
      <c r="M195" s="54" t="s">
        <v>449</v>
      </c>
      <c r="N195" t="s">
        <v>479</v>
      </c>
      <c r="O195" t="s">
        <v>510</v>
      </c>
      <c r="P195" t="s">
        <v>481</v>
      </c>
    </row>
    <row r="196" spans="7:16" ht="12.75">
      <c r="G196" s="23"/>
      <c r="H196" s="23"/>
      <c r="I196" s="4"/>
      <c r="J196" s="4"/>
      <c r="M196" s="54" t="s">
        <v>471</v>
      </c>
      <c r="N196" t="s">
        <v>482</v>
      </c>
      <c r="O196" t="s">
        <v>535</v>
      </c>
      <c r="P196" t="s">
        <v>480</v>
      </c>
    </row>
    <row r="197" spans="7:16" ht="12.75">
      <c r="G197" s="23"/>
      <c r="H197" s="23"/>
      <c r="I197" s="4"/>
      <c r="J197" s="4"/>
      <c r="M197" s="54" t="s">
        <v>431</v>
      </c>
      <c r="N197" t="s">
        <v>479</v>
      </c>
      <c r="O197" t="s">
        <v>505</v>
      </c>
      <c r="P197" t="s">
        <v>481</v>
      </c>
    </row>
    <row r="198" spans="7:16" ht="12.75">
      <c r="G198" s="23"/>
      <c r="H198" s="23"/>
      <c r="I198" s="4"/>
      <c r="J198" s="4"/>
      <c r="M198" s="54" t="s">
        <v>371</v>
      </c>
      <c r="N198" t="s">
        <v>482</v>
      </c>
      <c r="O198" t="s">
        <v>535</v>
      </c>
      <c r="P198" t="s">
        <v>481</v>
      </c>
    </row>
    <row r="199" spans="7:16" ht="12.75">
      <c r="G199" s="23"/>
      <c r="H199" s="23"/>
      <c r="I199" s="4"/>
      <c r="J199" s="4"/>
      <c r="M199" s="54" t="s">
        <v>278</v>
      </c>
      <c r="N199" t="s">
        <v>482</v>
      </c>
      <c r="O199" t="s">
        <v>519</v>
      </c>
      <c r="P199" t="s">
        <v>480</v>
      </c>
    </row>
    <row r="200" spans="7:16" ht="12.75">
      <c r="G200" s="23"/>
      <c r="H200" s="23"/>
      <c r="I200" s="4"/>
      <c r="J200" s="4"/>
      <c r="M200" s="54" t="s">
        <v>422</v>
      </c>
      <c r="N200" t="s">
        <v>479</v>
      </c>
      <c r="O200" t="s">
        <v>497</v>
      </c>
      <c r="P200" t="s">
        <v>480</v>
      </c>
    </row>
    <row r="201" spans="7:16" ht="12.75">
      <c r="G201" s="23"/>
      <c r="H201" s="23"/>
      <c r="I201" s="4"/>
      <c r="J201" s="4"/>
      <c r="M201" s="54" t="s">
        <v>202</v>
      </c>
      <c r="N201" t="s">
        <v>482</v>
      </c>
      <c r="O201" t="s">
        <v>515</v>
      </c>
      <c r="P201" t="s">
        <v>480</v>
      </c>
    </row>
    <row r="202" spans="7:16" ht="12.75">
      <c r="G202" s="23"/>
      <c r="H202" s="23"/>
      <c r="I202" s="4"/>
      <c r="J202" s="4"/>
      <c r="M202" s="54" t="s">
        <v>147</v>
      </c>
      <c r="N202" t="s">
        <v>479</v>
      </c>
      <c r="O202" t="s">
        <v>494</v>
      </c>
      <c r="P202" t="s">
        <v>481</v>
      </c>
    </row>
    <row r="203" spans="7:16" ht="12.75">
      <c r="G203" s="23"/>
      <c r="H203" s="23"/>
      <c r="I203" s="4"/>
      <c r="J203" s="4"/>
      <c r="M203" s="54" t="s">
        <v>173</v>
      </c>
      <c r="N203" t="s">
        <v>482</v>
      </c>
      <c r="O203" t="s">
        <v>527</v>
      </c>
      <c r="P203" t="s">
        <v>481</v>
      </c>
    </row>
    <row r="204" spans="7:16" ht="12.75">
      <c r="G204" s="23"/>
      <c r="H204" s="23"/>
      <c r="I204" s="4"/>
      <c r="J204" s="4"/>
      <c r="M204" s="54" t="s">
        <v>119</v>
      </c>
      <c r="N204" t="s">
        <v>482</v>
      </c>
      <c r="O204" t="s">
        <v>533</v>
      </c>
      <c r="P204" t="s">
        <v>480</v>
      </c>
    </row>
    <row r="205" spans="7:16" ht="12.75">
      <c r="G205" s="23"/>
      <c r="H205" s="23"/>
      <c r="I205" s="4"/>
      <c r="J205" s="4"/>
      <c r="M205" s="54" t="s">
        <v>336</v>
      </c>
      <c r="N205" t="s">
        <v>482</v>
      </c>
      <c r="O205" t="s">
        <v>542</v>
      </c>
      <c r="P205" t="s">
        <v>481</v>
      </c>
    </row>
    <row r="206" spans="7:16" ht="12.75">
      <c r="G206" s="23"/>
      <c r="H206" s="23"/>
      <c r="I206" s="4"/>
      <c r="J206" s="4"/>
      <c r="M206" s="54" t="s">
        <v>316</v>
      </c>
      <c r="N206" t="s">
        <v>482</v>
      </c>
      <c r="O206" t="s">
        <v>533</v>
      </c>
      <c r="P206" t="s">
        <v>480</v>
      </c>
    </row>
    <row r="207" spans="7:16" ht="12.75">
      <c r="G207" s="23"/>
      <c r="H207" s="23"/>
      <c r="I207" s="4"/>
      <c r="J207" s="4"/>
      <c r="M207" s="54" t="s">
        <v>583</v>
      </c>
      <c r="N207" t="s">
        <v>479</v>
      </c>
      <c r="O207" t="s">
        <v>555</v>
      </c>
      <c r="P207" t="s">
        <v>481</v>
      </c>
    </row>
    <row r="208" spans="7:16" ht="12.75">
      <c r="G208" s="23"/>
      <c r="H208" s="23"/>
      <c r="I208" s="4"/>
      <c r="J208" s="4"/>
      <c r="M208" s="54" t="s">
        <v>23</v>
      </c>
      <c r="N208" t="s">
        <v>482</v>
      </c>
      <c r="O208" t="s">
        <v>526</v>
      </c>
      <c r="P208" t="s">
        <v>480</v>
      </c>
    </row>
    <row r="209" spans="7:16" ht="12.75">
      <c r="G209" s="23"/>
      <c r="H209" s="23"/>
      <c r="I209" s="4"/>
      <c r="J209" s="4"/>
      <c r="M209" s="54" t="s">
        <v>215</v>
      </c>
      <c r="N209" t="s">
        <v>479</v>
      </c>
      <c r="O209" t="s">
        <v>489</v>
      </c>
      <c r="P209" t="s">
        <v>481</v>
      </c>
    </row>
    <row r="210" spans="7:16" ht="12.75">
      <c r="G210" s="23"/>
      <c r="H210" s="23"/>
      <c r="I210" s="4"/>
      <c r="J210" s="4"/>
      <c r="M210" s="54" t="s">
        <v>50</v>
      </c>
      <c r="N210" t="s">
        <v>482</v>
      </c>
      <c r="O210" t="s">
        <v>536</v>
      </c>
      <c r="P210" t="s">
        <v>480</v>
      </c>
    </row>
    <row r="211" spans="7:16" ht="12.75">
      <c r="G211" s="23"/>
      <c r="H211" s="23"/>
      <c r="I211" s="4"/>
      <c r="J211" s="4"/>
      <c r="M211" s="54" t="s">
        <v>255</v>
      </c>
      <c r="N211" t="s">
        <v>482</v>
      </c>
      <c r="O211" t="s">
        <v>536</v>
      </c>
      <c r="P211" t="s">
        <v>480</v>
      </c>
    </row>
    <row r="212" spans="7:16" ht="12.75">
      <c r="G212" s="23"/>
      <c r="H212" s="23"/>
      <c r="I212" s="4"/>
      <c r="J212" s="4"/>
      <c r="M212" s="54" t="s">
        <v>241</v>
      </c>
      <c r="N212" t="s">
        <v>482</v>
      </c>
      <c r="O212" t="s">
        <v>522</v>
      </c>
      <c r="P212" t="s">
        <v>481</v>
      </c>
    </row>
    <row r="213" spans="7:16" ht="12.75">
      <c r="G213" s="23"/>
      <c r="H213" s="23"/>
      <c r="I213" s="4"/>
      <c r="J213" s="4"/>
      <c r="M213" s="54" t="s">
        <v>81</v>
      </c>
      <c r="N213" t="s">
        <v>482</v>
      </c>
      <c r="O213" t="s">
        <v>522</v>
      </c>
      <c r="P213" t="s">
        <v>480</v>
      </c>
    </row>
    <row r="214" spans="7:16" ht="12.75">
      <c r="G214" s="23"/>
      <c r="H214" s="23"/>
      <c r="I214" s="4"/>
      <c r="J214" s="4"/>
      <c r="M214" s="54" t="s">
        <v>37</v>
      </c>
      <c r="N214" t="s">
        <v>482</v>
      </c>
      <c r="O214" t="s">
        <v>534</v>
      </c>
      <c r="P214" t="s">
        <v>481</v>
      </c>
    </row>
    <row r="215" spans="7:16" ht="12.75">
      <c r="G215" s="23"/>
      <c r="H215" s="23"/>
      <c r="I215" s="4"/>
      <c r="J215" s="4"/>
      <c r="M215" s="54" t="s">
        <v>120</v>
      </c>
      <c r="N215" t="s">
        <v>479</v>
      </c>
      <c r="O215" t="s">
        <v>507</v>
      </c>
      <c r="P215" t="s">
        <v>480</v>
      </c>
    </row>
    <row r="216" spans="7:16" ht="12.75">
      <c r="G216" s="23"/>
      <c r="H216" s="23"/>
      <c r="I216" s="4"/>
      <c r="J216" s="4"/>
      <c r="M216" s="54" t="s">
        <v>452</v>
      </c>
      <c r="N216" t="s">
        <v>479</v>
      </c>
      <c r="O216" t="s">
        <v>487</v>
      </c>
      <c r="P216" t="s">
        <v>481</v>
      </c>
    </row>
    <row r="217" spans="7:16" ht="12.75">
      <c r="G217" s="23"/>
      <c r="H217" s="23"/>
      <c r="I217" s="4"/>
      <c r="J217" s="4"/>
      <c r="M217" s="54" t="s">
        <v>459</v>
      </c>
      <c r="N217" t="s">
        <v>479</v>
      </c>
      <c r="O217" t="s">
        <v>508</v>
      </c>
      <c r="P217" t="s">
        <v>481</v>
      </c>
    </row>
    <row r="218" spans="7:16" ht="12.75">
      <c r="G218" s="23"/>
      <c r="H218" s="23"/>
      <c r="I218" s="4"/>
      <c r="J218" s="4"/>
      <c r="M218" s="54" t="s">
        <v>154</v>
      </c>
      <c r="N218" t="s">
        <v>479</v>
      </c>
      <c r="O218" t="s">
        <v>508</v>
      </c>
      <c r="P218" t="s">
        <v>481</v>
      </c>
    </row>
    <row r="219" spans="7:16" ht="12.75">
      <c r="G219" s="23"/>
      <c r="H219" s="23"/>
      <c r="I219" s="4"/>
      <c r="J219" s="4"/>
      <c r="M219" s="54" t="s">
        <v>128</v>
      </c>
      <c r="N219" t="s">
        <v>479</v>
      </c>
      <c r="O219" t="s">
        <v>503</v>
      </c>
      <c r="P219" t="s">
        <v>481</v>
      </c>
    </row>
    <row r="220" spans="7:16" ht="12.75">
      <c r="G220" s="23"/>
      <c r="H220" s="23"/>
      <c r="I220" s="4"/>
      <c r="J220" s="4"/>
      <c r="M220" s="54" t="s">
        <v>169</v>
      </c>
      <c r="N220" t="s">
        <v>479</v>
      </c>
      <c r="O220" t="s">
        <v>503</v>
      </c>
      <c r="P220" t="s">
        <v>481</v>
      </c>
    </row>
    <row r="221" spans="7:16" ht="12.75">
      <c r="G221" s="23"/>
      <c r="H221" s="23"/>
      <c r="I221" s="4"/>
      <c r="J221" s="4"/>
      <c r="M221" s="54" t="s">
        <v>468</v>
      </c>
      <c r="N221" t="s">
        <v>479</v>
      </c>
      <c r="O221" t="s">
        <v>488</v>
      </c>
      <c r="P221" t="s">
        <v>481</v>
      </c>
    </row>
    <row r="222" spans="7:16" ht="12.75">
      <c r="G222" s="23"/>
      <c r="H222" s="23"/>
      <c r="I222" s="4"/>
      <c r="J222" s="4"/>
      <c r="M222" s="54" t="s">
        <v>186</v>
      </c>
      <c r="N222" t="s">
        <v>482</v>
      </c>
      <c r="O222" t="s">
        <v>531</v>
      </c>
      <c r="P222" t="s">
        <v>481</v>
      </c>
    </row>
    <row r="223" spans="7:16" ht="12.75">
      <c r="G223" s="23"/>
      <c r="H223" s="23"/>
      <c r="I223" s="4"/>
      <c r="J223" s="4"/>
      <c r="M223" s="54" t="s">
        <v>96</v>
      </c>
      <c r="N223" t="s">
        <v>482</v>
      </c>
      <c r="O223" t="s">
        <v>527</v>
      </c>
      <c r="P223" t="s">
        <v>480</v>
      </c>
    </row>
    <row r="224" spans="7:16" ht="12.75">
      <c r="G224" s="23"/>
      <c r="H224" s="23"/>
      <c r="I224" s="4"/>
      <c r="J224" s="4"/>
      <c r="M224" s="54" t="s">
        <v>418</v>
      </c>
      <c r="N224" t="s">
        <v>479</v>
      </c>
      <c r="O224" t="s">
        <v>497</v>
      </c>
      <c r="P224" t="s">
        <v>480</v>
      </c>
    </row>
    <row r="225" spans="7:16" ht="12.75">
      <c r="G225" s="23"/>
      <c r="H225" s="23"/>
      <c r="I225" s="4"/>
      <c r="J225" s="4"/>
      <c r="M225" s="54" t="s">
        <v>180</v>
      </c>
      <c r="N225" t="s">
        <v>479</v>
      </c>
      <c r="O225" t="s">
        <v>497</v>
      </c>
      <c r="P225" t="s">
        <v>481</v>
      </c>
    </row>
    <row r="226" spans="7:16" ht="12.75">
      <c r="G226" s="23"/>
      <c r="H226" s="23"/>
      <c r="I226" s="4"/>
      <c r="J226" s="4"/>
      <c r="M226" s="54" t="s">
        <v>54</v>
      </c>
      <c r="N226" t="s">
        <v>482</v>
      </c>
      <c r="O226" t="s">
        <v>523</v>
      </c>
      <c r="P226" t="s">
        <v>481</v>
      </c>
    </row>
    <row r="227" spans="7:16" ht="12.75">
      <c r="G227" s="23"/>
      <c r="H227" s="23"/>
      <c r="I227" s="4"/>
      <c r="J227" s="4"/>
      <c r="M227" s="54" t="s">
        <v>453</v>
      </c>
      <c r="N227" t="s">
        <v>479</v>
      </c>
      <c r="O227" t="s">
        <v>507</v>
      </c>
      <c r="P227" t="s">
        <v>481</v>
      </c>
    </row>
    <row r="228" spans="7:16" ht="12.75">
      <c r="G228" s="23"/>
      <c r="H228" s="23"/>
      <c r="I228" s="4"/>
      <c r="J228" s="4"/>
      <c r="M228" s="54" t="s">
        <v>73</v>
      </c>
      <c r="N228" t="s">
        <v>479</v>
      </c>
      <c r="O228" t="s">
        <v>497</v>
      </c>
      <c r="P228" t="s">
        <v>481</v>
      </c>
    </row>
    <row r="229" spans="7:16" ht="12.75">
      <c r="G229" s="23"/>
      <c r="H229" s="23"/>
      <c r="I229" s="4"/>
      <c r="J229" s="4"/>
      <c r="M229" s="54" t="s">
        <v>97</v>
      </c>
      <c r="N229" t="s">
        <v>482</v>
      </c>
      <c r="O229" t="s">
        <v>542</v>
      </c>
      <c r="P229" t="s">
        <v>480</v>
      </c>
    </row>
    <row r="230" spans="7:16" ht="12.75">
      <c r="G230" s="23"/>
      <c r="H230" s="23"/>
      <c r="I230" s="4"/>
      <c r="J230" s="4"/>
      <c r="M230" s="54" t="s">
        <v>98</v>
      </c>
      <c r="N230" t="s">
        <v>482</v>
      </c>
      <c r="O230" t="s">
        <v>540</v>
      </c>
      <c r="P230" t="s">
        <v>480</v>
      </c>
    </row>
    <row r="231" spans="7:16" ht="12.75">
      <c r="G231" s="23"/>
      <c r="H231" s="23"/>
      <c r="I231" s="4"/>
      <c r="J231" s="4"/>
      <c r="M231" s="54" t="s">
        <v>183</v>
      </c>
      <c r="N231" t="s">
        <v>482</v>
      </c>
      <c r="O231" t="s">
        <v>525</v>
      </c>
      <c r="P231" t="s">
        <v>480</v>
      </c>
    </row>
    <row r="232" spans="7:16" ht="12.75">
      <c r="G232" s="23"/>
      <c r="H232" s="23"/>
      <c r="I232" s="4"/>
      <c r="J232" s="4"/>
      <c r="M232" s="54" t="s">
        <v>396</v>
      </c>
      <c r="N232" t="s">
        <v>479</v>
      </c>
      <c r="O232" t="s">
        <v>497</v>
      </c>
      <c r="P232" t="s">
        <v>480</v>
      </c>
    </row>
    <row r="233" spans="7:16" ht="12.75">
      <c r="G233" s="23"/>
      <c r="H233" s="23"/>
      <c r="I233" s="4"/>
      <c r="J233" s="4"/>
      <c r="M233" s="54" t="s">
        <v>414</v>
      </c>
      <c r="N233" t="s">
        <v>479</v>
      </c>
      <c r="O233" t="s">
        <v>506</v>
      </c>
      <c r="P233" t="s">
        <v>480</v>
      </c>
    </row>
    <row r="234" spans="7:16" ht="12.75">
      <c r="G234" s="23"/>
      <c r="H234" s="23"/>
      <c r="I234" s="4"/>
      <c r="J234" s="4"/>
      <c r="M234" s="54" t="s">
        <v>5</v>
      </c>
      <c r="N234" t="s">
        <v>482</v>
      </c>
      <c r="O234" t="s">
        <v>519</v>
      </c>
      <c r="P234" t="s">
        <v>480</v>
      </c>
    </row>
    <row r="235" spans="7:16" ht="12.75">
      <c r="G235" s="23"/>
      <c r="H235" s="23"/>
      <c r="I235" s="4"/>
      <c r="J235" s="4"/>
      <c r="M235" s="54" t="s">
        <v>203</v>
      </c>
      <c r="N235" t="s">
        <v>482</v>
      </c>
      <c r="O235" t="s">
        <v>523</v>
      </c>
      <c r="P235" t="s">
        <v>480</v>
      </c>
    </row>
    <row r="236" spans="7:16" ht="12.75">
      <c r="G236" s="23"/>
      <c r="H236" s="23"/>
      <c r="I236" s="4"/>
      <c r="J236" s="4"/>
      <c r="M236" s="54" t="s">
        <v>319</v>
      </c>
      <c r="N236" t="s">
        <v>482</v>
      </c>
      <c r="O236" t="s">
        <v>528</v>
      </c>
      <c r="P236" t="s">
        <v>480</v>
      </c>
    </row>
    <row r="237" spans="7:16" ht="12.75">
      <c r="G237" s="23"/>
      <c r="H237" s="23"/>
      <c r="I237" s="4"/>
      <c r="J237" s="4"/>
      <c r="M237" s="54" t="s">
        <v>99</v>
      </c>
      <c r="N237" t="s">
        <v>482</v>
      </c>
      <c r="O237" t="s">
        <v>573</v>
      </c>
      <c r="P237" t="s">
        <v>480</v>
      </c>
    </row>
    <row r="238" spans="7:16" ht="12.75">
      <c r="G238" s="23"/>
      <c r="H238" s="23"/>
      <c r="I238" s="4"/>
      <c r="J238" s="4"/>
      <c r="M238" s="54" t="s">
        <v>419</v>
      </c>
      <c r="N238" t="s">
        <v>479</v>
      </c>
      <c r="O238" t="s">
        <v>492</v>
      </c>
      <c r="P238" t="s">
        <v>480</v>
      </c>
    </row>
    <row r="239" spans="7:16" ht="12.75">
      <c r="G239" s="23"/>
      <c r="H239" s="23"/>
      <c r="I239" s="4"/>
      <c r="J239" s="4"/>
      <c r="M239" s="54" t="s">
        <v>191</v>
      </c>
      <c r="N239" t="s">
        <v>479</v>
      </c>
      <c r="O239" t="s">
        <v>488</v>
      </c>
      <c r="P239" t="s">
        <v>481</v>
      </c>
    </row>
    <row r="240" spans="7:16" ht="12.75">
      <c r="G240" s="23"/>
      <c r="H240" s="23"/>
      <c r="I240" s="4"/>
      <c r="J240" s="4"/>
      <c r="M240" s="54" t="s">
        <v>163</v>
      </c>
      <c r="N240" t="s">
        <v>479</v>
      </c>
      <c r="O240" t="s">
        <v>489</v>
      </c>
      <c r="P240" t="s">
        <v>480</v>
      </c>
    </row>
    <row r="241" spans="7:16" ht="12.75">
      <c r="G241" s="23"/>
      <c r="H241" s="23"/>
      <c r="I241" s="4"/>
      <c r="J241" s="4"/>
      <c r="M241" s="54" t="s">
        <v>322</v>
      </c>
      <c r="N241" t="s">
        <v>482</v>
      </c>
      <c r="O241" t="s">
        <v>513</v>
      </c>
      <c r="P241" t="s">
        <v>480</v>
      </c>
    </row>
    <row r="242" spans="7:16" ht="12.75">
      <c r="G242" s="23"/>
      <c r="H242" s="23"/>
      <c r="I242" s="4"/>
      <c r="J242" s="4"/>
      <c r="M242" s="54" t="s">
        <v>192</v>
      </c>
      <c r="N242" t="s">
        <v>482</v>
      </c>
      <c r="O242" t="s">
        <v>539</v>
      </c>
      <c r="P242" t="s">
        <v>480</v>
      </c>
    </row>
    <row r="243" spans="7:16" ht="12.75">
      <c r="G243" s="23"/>
      <c r="H243" s="23"/>
      <c r="I243" s="4"/>
      <c r="J243" s="4"/>
      <c r="M243" s="54" t="s">
        <v>261</v>
      </c>
      <c r="N243" t="s">
        <v>482</v>
      </c>
      <c r="O243" t="s">
        <v>521</v>
      </c>
      <c r="P243" t="s">
        <v>480</v>
      </c>
    </row>
    <row r="244" spans="7:16" ht="12.75">
      <c r="G244" s="23"/>
      <c r="H244" s="23"/>
      <c r="I244" s="4"/>
      <c r="J244" s="4"/>
      <c r="M244" s="54" t="s">
        <v>379</v>
      </c>
      <c r="N244" t="s">
        <v>482</v>
      </c>
      <c r="O244" t="s">
        <v>518</v>
      </c>
      <c r="P244" t="s">
        <v>481</v>
      </c>
    </row>
    <row r="245" spans="7:16" ht="12.75">
      <c r="G245" s="23"/>
      <c r="H245" s="23"/>
      <c r="I245" s="4"/>
      <c r="J245" s="4"/>
      <c r="M245" s="54" t="s">
        <v>148</v>
      </c>
      <c r="N245" t="s">
        <v>479</v>
      </c>
      <c r="O245" t="s">
        <v>543</v>
      </c>
      <c r="P245" t="s">
        <v>481</v>
      </c>
    </row>
    <row r="246" spans="7:16" ht="12.75">
      <c r="G246" s="23"/>
      <c r="H246" s="23"/>
      <c r="I246" s="4"/>
      <c r="J246" s="4"/>
      <c r="M246" s="54" t="s">
        <v>275</v>
      </c>
      <c r="N246" t="s">
        <v>482</v>
      </c>
      <c r="O246" t="s">
        <v>541</v>
      </c>
      <c r="P246" t="s">
        <v>480</v>
      </c>
    </row>
    <row r="247" spans="7:16" ht="12.75">
      <c r="G247" s="23"/>
      <c r="H247" s="23"/>
      <c r="I247" s="4"/>
      <c r="J247" s="4"/>
      <c r="M247" s="54" t="s">
        <v>31</v>
      </c>
      <c r="N247" t="s">
        <v>482</v>
      </c>
      <c r="O247" t="s">
        <v>521</v>
      </c>
      <c r="P247" t="s">
        <v>481</v>
      </c>
    </row>
    <row r="248" spans="7:16" ht="12.75">
      <c r="G248" s="23"/>
      <c r="H248" s="23"/>
      <c r="I248" s="4"/>
      <c r="J248" s="4"/>
      <c r="M248" s="54" t="s">
        <v>454</v>
      </c>
      <c r="N248" t="s">
        <v>479</v>
      </c>
      <c r="O248" t="s">
        <v>550</v>
      </c>
      <c r="P248" t="s">
        <v>481</v>
      </c>
    </row>
    <row r="249" spans="7:16" ht="12.75">
      <c r="G249" s="23"/>
      <c r="H249" s="23"/>
      <c r="I249" s="4"/>
      <c r="J249" s="4"/>
      <c r="M249" s="54" t="s">
        <v>149</v>
      </c>
      <c r="N249" t="s">
        <v>479</v>
      </c>
      <c r="O249" t="s">
        <v>550</v>
      </c>
      <c r="P249" t="s">
        <v>481</v>
      </c>
    </row>
    <row r="250" spans="7:16" ht="12.75">
      <c r="G250" s="23"/>
      <c r="H250" s="23"/>
      <c r="I250" s="4"/>
      <c r="J250" s="4"/>
      <c r="M250" s="54" t="s">
        <v>250</v>
      </c>
      <c r="N250" t="s">
        <v>482</v>
      </c>
      <c r="O250" t="s">
        <v>523</v>
      </c>
      <c r="P250" t="s">
        <v>480</v>
      </c>
    </row>
    <row r="251" spans="7:16" ht="12.75">
      <c r="G251" s="23"/>
      <c r="H251" s="23"/>
      <c r="I251" s="4"/>
      <c r="J251" s="4"/>
      <c r="M251" s="54" t="s">
        <v>193</v>
      </c>
      <c r="N251" t="s">
        <v>479</v>
      </c>
      <c r="O251" t="s">
        <v>507</v>
      </c>
      <c r="P251" t="s">
        <v>480</v>
      </c>
    </row>
    <row r="252" spans="7:16" ht="12.75">
      <c r="G252" s="23"/>
      <c r="H252" s="23"/>
      <c r="I252" s="4"/>
      <c r="J252" s="4"/>
      <c r="M252" s="54" t="s">
        <v>100</v>
      </c>
      <c r="N252" t="s">
        <v>482</v>
      </c>
      <c r="O252" t="s">
        <v>540</v>
      </c>
      <c r="P252" t="s">
        <v>480</v>
      </c>
    </row>
    <row r="253" spans="7:16" ht="12.75">
      <c r="G253" s="23"/>
      <c r="H253" s="23"/>
      <c r="I253" s="4"/>
      <c r="J253" s="4"/>
      <c r="M253" s="54" t="s">
        <v>270</v>
      </c>
      <c r="N253" t="s">
        <v>482</v>
      </c>
      <c r="O253" t="s">
        <v>532</v>
      </c>
      <c r="P253" t="s">
        <v>480</v>
      </c>
    </row>
    <row r="254" spans="7:16" ht="12.75">
      <c r="G254" s="23"/>
      <c r="H254" s="23"/>
      <c r="I254" s="4"/>
      <c r="J254" s="4"/>
      <c r="M254" s="54" t="s">
        <v>380</v>
      </c>
      <c r="N254" t="s">
        <v>482</v>
      </c>
      <c r="O254" t="s">
        <v>573</v>
      </c>
      <c r="P254" t="s">
        <v>481</v>
      </c>
    </row>
    <row r="255" spans="7:16" ht="12.75">
      <c r="G255" s="23"/>
      <c r="H255" s="23"/>
      <c r="I255" s="4"/>
      <c r="J255" s="4"/>
      <c r="M255" s="54" t="s">
        <v>348</v>
      </c>
      <c r="N255" t="s">
        <v>482</v>
      </c>
      <c r="O255" t="s">
        <v>525</v>
      </c>
      <c r="P255" t="s">
        <v>481</v>
      </c>
    </row>
    <row r="256" spans="7:16" ht="12.75">
      <c r="G256" s="23"/>
      <c r="H256" s="23"/>
      <c r="I256" s="4"/>
      <c r="J256" s="4"/>
      <c r="M256" s="54" t="s">
        <v>234</v>
      </c>
      <c r="N256" t="s">
        <v>479</v>
      </c>
      <c r="O256" t="s">
        <v>502</v>
      </c>
      <c r="P256" t="s">
        <v>481</v>
      </c>
    </row>
    <row r="257" spans="7:16" ht="12.75">
      <c r="G257" s="23"/>
      <c r="H257" s="23"/>
      <c r="I257" s="4"/>
      <c r="J257" s="4"/>
      <c r="M257" s="54" t="s">
        <v>43</v>
      </c>
      <c r="N257" t="s">
        <v>482</v>
      </c>
      <c r="O257" t="s">
        <v>513</v>
      </c>
      <c r="P257" t="s">
        <v>480</v>
      </c>
    </row>
    <row r="258" spans="7:16" ht="12.75">
      <c r="G258" s="23"/>
      <c r="H258" s="23"/>
      <c r="I258" s="4"/>
      <c r="J258" s="4"/>
      <c r="M258" s="54" t="s">
        <v>426</v>
      </c>
      <c r="N258" t="s">
        <v>479</v>
      </c>
      <c r="O258" t="s">
        <v>496</v>
      </c>
      <c r="P258" t="s">
        <v>481</v>
      </c>
    </row>
    <row r="259" spans="7:16" ht="12.75">
      <c r="G259" s="23"/>
      <c r="H259" s="23"/>
      <c r="I259" s="4"/>
      <c r="J259" s="4"/>
      <c r="M259" s="54" t="s">
        <v>276</v>
      </c>
      <c r="N259" t="s">
        <v>482</v>
      </c>
      <c r="O259" t="s">
        <v>541</v>
      </c>
      <c r="P259" t="s">
        <v>480</v>
      </c>
    </row>
    <row r="260" spans="7:16" ht="12.75">
      <c r="G260" s="23"/>
      <c r="H260" s="23"/>
      <c r="I260" s="4"/>
      <c r="J260" s="4"/>
      <c r="M260" s="54" t="s">
        <v>395</v>
      </c>
      <c r="N260" t="s">
        <v>479</v>
      </c>
      <c r="O260" t="s">
        <v>502</v>
      </c>
      <c r="P260" t="s">
        <v>480</v>
      </c>
    </row>
    <row r="261" spans="7:16" ht="12.75">
      <c r="G261" s="23"/>
      <c r="H261" s="23"/>
      <c r="I261" s="4"/>
      <c r="J261" s="4"/>
      <c r="M261" s="54" t="s">
        <v>220</v>
      </c>
      <c r="N261" t="s">
        <v>479</v>
      </c>
      <c r="O261" t="s">
        <v>502</v>
      </c>
      <c r="P261" t="s">
        <v>481</v>
      </c>
    </row>
    <row r="262" spans="7:16" ht="12.75">
      <c r="G262" s="23"/>
      <c r="H262" s="23"/>
      <c r="I262" s="4"/>
      <c r="J262" s="4"/>
      <c r="M262" s="54" t="s">
        <v>429</v>
      </c>
      <c r="N262" t="s">
        <v>479</v>
      </c>
      <c r="O262" t="s">
        <v>502</v>
      </c>
      <c r="P262" t="s">
        <v>481</v>
      </c>
    </row>
    <row r="263" spans="7:16" ht="12.75">
      <c r="G263" s="23"/>
      <c r="H263" s="23"/>
      <c r="I263" s="4"/>
      <c r="J263" s="4"/>
      <c r="M263" s="54" t="s">
        <v>233</v>
      </c>
      <c r="N263" t="s">
        <v>479</v>
      </c>
      <c r="O263" t="s">
        <v>502</v>
      </c>
      <c r="P263" t="s">
        <v>481</v>
      </c>
    </row>
    <row r="264" spans="7:16" ht="12.75">
      <c r="G264" s="23"/>
      <c r="H264" s="23"/>
      <c r="I264" s="4"/>
      <c r="J264" s="4"/>
      <c r="M264" s="54" t="s">
        <v>253</v>
      </c>
      <c r="N264" t="s">
        <v>482</v>
      </c>
      <c r="O264" t="s">
        <v>534</v>
      </c>
      <c r="P264" t="s">
        <v>480</v>
      </c>
    </row>
    <row r="265" spans="7:16" ht="12.75">
      <c r="G265" s="23"/>
      <c r="H265" s="23"/>
      <c r="I265" s="4"/>
      <c r="J265" s="4"/>
      <c r="M265" s="54" t="s">
        <v>288</v>
      </c>
      <c r="N265" t="s">
        <v>482</v>
      </c>
      <c r="O265" t="s">
        <v>517</v>
      </c>
      <c r="P265" t="s">
        <v>480</v>
      </c>
    </row>
    <row r="266" spans="7:16" ht="12.75">
      <c r="G266" s="23"/>
      <c r="H266" s="23"/>
      <c r="I266" s="4"/>
      <c r="J266" s="4"/>
      <c r="M266" s="54" t="s">
        <v>56</v>
      </c>
      <c r="N266" t="s">
        <v>479</v>
      </c>
      <c r="O266" t="s">
        <v>503</v>
      </c>
      <c r="P266" t="s">
        <v>480</v>
      </c>
    </row>
    <row r="267" spans="7:16" ht="12.75">
      <c r="G267" s="23"/>
      <c r="H267" s="23"/>
      <c r="I267" s="4"/>
      <c r="J267" s="4"/>
      <c r="M267" s="54" t="s">
        <v>398</v>
      </c>
      <c r="N267" t="s">
        <v>479</v>
      </c>
      <c r="O267" t="s">
        <v>505</v>
      </c>
      <c r="P267" t="s">
        <v>480</v>
      </c>
    </row>
    <row r="268" spans="7:16" ht="12.75">
      <c r="G268" s="23"/>
      <c r="H268" s="23"/>
      <c r="I268" s="4"/>
      <c r="J268" s="4"/>
      <c r="M268" s="54" t="s">
        <v>74</v>
      </c>
      <c r="N268" t="s">
        <v>479</v>
      </c>
      <c r="O268" t="s">
        <v>505</v>
      </c>
      <c r="P268" t="s">
        <v>481</v>
      </c>
    </row>
    <row r="269" spans="7:16" ht="12.75">
      <c r="G269" s="23"/>
      <c r="H269" s="23"/>
      <c r="I269" s="4"/>
      <c r="J269" s="4"/>
      <c r="M269" s="54" t="s">
        <v>432</v>
      </c>
      <c r="N269" t="s">
        <v>479</v>
      </c>
      <c r="O269" t="s">
        <v>505</v>
      </c>
      <c r="P269" t="s">
        <v>481</v>
      </c>
    </row>
    <row r="270" spans="7:16" ht="12.75">
      <c r="G270" s="23"/>
      <c r="H270" s="23"/>
      <c r="I270" s="4"/>
      <c r="J270" s="4"/>
      <c r="M270" s="54" t="s">
        <v>216</v>
      </c>
      <c r="N270" t="s">
        <v>482</v>
      </c>
      <c r="O270" t="s">
        <v>523</v>
      </c>
      <c r="P270" t="s">
        <v>480</v>
      </c>
    </row>
    <row r="271" spans="7:16" ht="12.75">
      <c r="G271" s="23"/>
      <c r="H271" s="23"/>
      <c r="I271" s="4"/>
      <c r="J271" s="4"/>
      <c r="M271" s="54" t="s">
        <v>164</v>
      </c>
      <c r="N271" t="s">
        <v>482</v>
      </c>
      <c r="O271" t="s">
        <v>530</v>
      </c>
      <c r="P271" t="s">
        <v>481</v>
      </c>
    </row>
    <row r="272" spans="7:16" ht="12.75">
      <c r="G272" s="23"/>
      <c r="H272" s="23"/>
      <c r="I272" s="4"/>
      <c r="J272" s="4"/>
      <c r="M272" s="54" t="s">
        <v>375</v>
      </c>
      <c r="N272" t="s">
        <v>482</v>
      </c>
      <c r="O272" t="s">
        <v>519</v>
      </c>
      <c r="P272" t="s">
        <v>481</v>
      </c>
    </row>
    <row r="273" spans="7:16" ht="12.75">
      <c r="G273" s="23"/>
      <c r="H273" s="23"/>
      <c r="I273" s="4"/>
      <c r="J273" s="4"/>
      <c r="M273" s="54" t="s">
        <v>391</v>
      </c>
      <c r="N273" t="s">
        <v>482</v>
      </c>
      <c r="O273" t="s">
        <v>542</v>
      </c>
      <c r="P273" t="s">
        <v>481</v>
      </c>
    </row>
    <row r="274" spans="7:16" ht="12.75">
      <c r="G274" s="23"/>
      <c r="H274" s="23"/>
      <c r="I274" s="4"/>
      <c r="J274" s="4"/>
      <c r="M274" s="54" t="s">
        <v>75</v>
      </c>
      <c r="N274" t="s">
        <v>479</v>
      </c>
      <c r="O274" t="s">
        <v>500</v>
      </c>
      <c r="P274" t="s">
        <v>481</v>
      </c>
    </row>
    <row r="275" spans="7:16" ht="12.75">
      <c r="G275" s="23"/>
      <c r="H275" s="23"/>
      <c r="I275" s="4"/>
      <c r="J275" s="4"/>
      <c r="M275" s="54" t="s">
        <v>150</v>
      </c>
      <c r="N275" t="s">
        <v>482</v>
      </c>
      <c r="O275" t="s">
        <v>525</v>
      </c>
      <c r="P275" t="s">
        <v>481</v>
      </c>
    </row>
    <row r="276" spans="7:16" ht="12.75">
      <c r="G276" s="23"/>
      <c r="H276" s="23"/>
      <c r="I276" s="4"/>
      <c r="J276" s="4"/>
      <c r="M276" s="54" t="s">
        <v>219</v>
      </c>
      <c r="N276" t="s">
        <v>482</v>
      </c>
      <c r="O276" t="s">
        <v>514</v>
      </c>
      <c r="P276" t="s">
        <v>480</v>
      </c>
    </row>
    <row r="277" spans="7:16" ht="12.75">
      <c r="G277" s="23"/>
      <c r="H277" s="23"/>
      <c r="I277" s="4"/>
      <c r="J277" s="4"/>
      <c r="M277" s="54" t="s">
        <v>101</v>
      </c>
      <c r="N277" t="s">
        <v>482</v>
      </c>
      <c r="O277" t="s">
        <v>536</v>
      </c>
      <c r="P277" t="s">
        <v>480</v>
      </c>
    </row>
    <row r="278" spans="7:16" ht="12.75">
      <c r="G278" s="23"/>
      <c r="H278" s="23"/>
      <c r="I278" s="4"/>
      <c r="J278" s="4"/>
      <c r="M278" s="54" t="s">
        <v>136</v>
      </c>
      <c r="N278" t="s">
        <v>479</v>
      </c>
      <c r="O278" t="s">
        <v>505</v>
      </c>
      <c r="P278" t="s">
        <v>481</v>
      </c>
    </row>
    <row r="279" spans="7:16" ht="12.75">
      <c r="G279" s="23"/>
      <c r="H279" s="23"/>
      <c r="I279" s="4"/>
      <c r="J279" s="4"/>
      <c r="M279" s="54" t="s">
        <v>433</v>
      </c>
      <c r="N279" t="s">
        <v>479</v>
      </c>
      <c r="O279" t="s">
        <v>505</v>
      </c>
      <c r="P279" t="s">
        <v>481</v>
      </c>
    </row>
    <row r="280" spans="7:16" ht="12.75">
      <c r="G280" s="23"/>
      <c r="H280" s="23"/>
      <c r="I280" s="4"/>
      <c r="J280" s="4"/>
      <c r="M280" s="54" t="s">
        <v>399</v>
      </c>
      <c r="N280" t="s">
        <v>479</v>
      </c>
      <c r="O280" t="s">
        <v>505</v>
      </c>
      <c r="P280" t="s">
        <v>480</v>
      </c>
    </row>
    <row r="281" spans="7:16" ht="12.75">
      <c r="G281" s="23"/>
      <c r="H281" s="23"/>
      <c r="I281" s="4"/>
      <c r="J281" s="4"/>
      <c r="M281" s="54" t="s">
        <v>434</v>
      </c>
      <c r="N281" t="s">
        <v>479</v>
      </c>
      <c r="O281" t="s">
        <v>505</v>
      </c>
      <c r="P281" t="s">
        <v>481</v>
      </c>
    </row>
    <row r="282" spans="7:16" ht="12.75">
      <c r="G282" s="23"/>
      <c r="H282" s="23"/>
      <c r="I282" s="4"/>
      <c r="J282" s="4"/>
      <c r="M282" s="54" t="s">
        <v>266</v>
      </c>
      <c r="N282" t="s">
        <v>482</v>
      </c>
      <c r="O282" t="s">
        <v>528</v>
      </c>
      <c r="P282" t="s">
        <v>480</v>
      </c>
    </row>
    <row r="283" spans="7:16" ht="12.75">
      <c r="G283" s="23"/>
      <c r="H283" s="23"/>
      <c r="I283" s="4"/>
      <c r="J283" s="4"/>
      <c r="M283" s="54" t="s">
        <v>260</v>
      </c>
      <c r="N283" t="s">
        <v>482</v>
      </c>
      <c r="O283" t="s">
        <v>523</v>
      </c>
      <c r="P283" t="s">
        <v>480</v>
      </c>
    </row>
    <row r="284" spans="7:16" ht="12.75">
      <c r="G284" s="23"/>
      <c r="H284" s="23"/>
      <c r="I284" s="4"/>
      <c r="J284" s="4"/>
      <c r="M284" s="54" t="s">
        <v>29</v>
      </c>
      <c r="N284" t="s">
        <v>482</v>
      </c>
      <c r="O284" t="s">
        <v>523</v>
      </c>
      <c r="P284" t="s">
        <v>481</v>
      </c>
    </row>
    <row r="285" spans="7:16" ht="12.75">
      <c r="G285" s="23"/>
      <c r="H285" s="23"/>
      <c r="I285" s="4"/>
      <c r="J285" s="4"/>
      <c r="M285" s="54" t="s">
        <v>591</v>
      </c>
      <c r="N285" t="s">
        <v>482</v>
      </c>
      <c r="O285" t="s">
        <v>542</v>
      </c>
      <c r="P285" t="s">
        <v>481</v>
      </c>
    </row>
    <row r="286" spans="7:16" ht="12.75">
      <c r="G286" s="23"/>
      <c r="H286" s="23"/>
      <c r="I286" s="4"/>
      <c r="J286" s="4"/>
      <c r="M286" s="54" t="s">
        <v>607</v>
      </c>
      <c r="N286" t="s">
        <v>482</v>
      </c>
      <c r="O286" t="s">
        <v>523</v>
      </c>
      <c r="P286" t="s">
        <v>481</v>
      </c>
    </row>
    <row r="287" spans="7:16" ht="12.75">
      <c r="G287" s="23"/>
      <c r="H287" s="23"/>
      <c r="I287" s="4"/>
      <c r="J287" s="4"/>
      <c r="M287" s="54" t="s">
        <v>76</v>
      </c>
      <c r="N287" t="s">
        <v>479</v>
      </c>
      <c r="O287" t="s">
        <v>495</v>
      </c>
      <c r="P287" t="s">
        <v>481</v>
      </c>
    </row>
    <row r="288" spans="7:16" ht="12.75">
      <c r="G288" s="23"/>
      <c r="H288" s="23"/>
      <c r="I288" s="4"/>
      <c r="J288" s="4"/>
      <c r="M288" s="54" t="s">
        <v>436</v>
      </c>
      <c r="N288" t="s">
        <v>479</v>
      </c>
      <c r="O288" t="s">
        <v>554</v>
      </c>
      <c r="P288" t="s">
        <v>481</v>
      </c>
    </row>
    <row r="289" spans="7:16" ht="12.75">
      <c r="G289" s="23"/>
      <c r="H289" s="23"/>
      <c r="I289" s="4"/>
      <c r="J289" s="4"/>
      <c r="M289" s="54" t="s">
        <v>584</v>
      </c>
      <c r="N289" t="s">
        <v>482</v>
      </c>
      <c r="O289" t="s">
        <v>541</v>
      </c>
      <c r="P289" t="s">
        <v>480</v>
      </c>
    </row>
    <row r="290" spans="7:16" ht="12.75">
      <c r="G290" s="23"/>
      <c r="H290" s="23"/>
      <c r="I290" s="4"/>
      <c r="J290" s="4"/>
      <c r="M290" s="54" t="s">
        <v>609</v>
      </c>
      <c r="N290" t="s">
        <v>479</v>
      </c>
      <c r="O290" t="s">
        <v>505</v>
      </c>
      <c r="P290" t="s">
        <v>481</v>
      </c>
    </row>
    <row r="291" spans="7:16" ht="12.75">
      <c r="G291" s="23"/>
      <c r="H291" s="23"/>
      <c r="I291" s="4"/>
      <c r="J291" s="4"/>
      <c r="M291" s="54" t="s">
        <v>301</v>
      </c>
      <c r="N291" t="s">
        <v>482</v>
      </c>
      <c r="O291" t="s">
        <v>542</v>
      </c>
      <c r="P291" t="s">
        <v>480</v>
      </c>
    </row>
    <row r="292" spans="7:16" ht="12.75">
      <c r="G292" s="23"/>
      <c r="H292" s="23"/>
      <c r="I292" s="4"/>
      <c r="J292" s="4"/>
      <c r="M292" s="54" t="s">
        <v>338</v>
      </c>
      <c r="N292" t="s">
        <v>482</v>
      </c>
      <c r="O292" t="s">
        <v>526</v>
      </c>
      <c r="P292" t="s">
        <v>481</v>
      </c>
    </row>
    <row r="293" spans="7:16" ht="12.75">
      <c r="G293" s="23"/>
      <c r="H293" s="23"/>
      <c r="I293" s="4"/>
      <c r="J293" s="4"/>
      <c r="M293" s="54" t="s">
        <v>350</v>
      </c>
      <c r="N293" t="s">
        <v>482</v>
      </c>
      <c r="O293" t="s">
        <v>526</v>
      </c>
      <c r="P293" t="s">
        <v>481</v>
      </c>
    </row>
    <row r="294" spans="7:19" ht="12.75">
      <c r="G294" s="23"/>
      <c r="H294" s="23"/>
      <c r="I294" s="4"/>
      <c r="J294" s="4"/>
      <c r="M294" s="54" t="s">
        <v>16</v>
      </c>
      <c r="N294" t="s">
        <v>479</v>
      </c>
      <c r="O294" t="s">
        <v>497</v>
      </c>
      <c r="P294" t="s">
        <v>480</v>
      </c>
      <c r="S294" s="55"/>
    </row>
    <row r="295" spans="7:16" ht="12.75">
      <c r="G295" s="23"/>
      <c r="H295" s="23"/>
      <c r="I295" s="4"/>
      <c r="J295" s="4"/>
      <c r="M295" s="54" t="s">
        <v>427</v>
      </c>
      <c r="N295" t="s">
        <v>479</v>
      </c>
      <c r="O295" t="s">
        <v>496</v>
      </c>
      <c r="P295" t="s">
        <v>481</v>
      </c>
    </row>
    <row r="296" spans="7:16" ht="12.75">
      <c r="G296" s="23"/>
      <c r="H296" s="23"/>
      <c r="I296" s="4"/>
      <c r="J296" s="4"/>
      <c r="M296" s="54" t="s">
        <v>46</v>
      </c>
      <c r="N296" t="s">
        <v>482</v>
      </c>
      <c r="O296" t="s">
        <v>514</v>
      </c>
      <c r="P296" t="s">
        <v>481</v>
      </c>
    </row>
    <row r="297" spans="7:16" ht="12.75">
      <c r="G297" s="23"/>
      <c r="H297" s="23"/>
      <c r="I297" s="4"/>
      <c r="J297" s="4"/>
      <c r="M297" s="54" t="s">
        <v>199</v>
      </c>
      <c r="N297" t="s">
        <v>479</v>
      </c>
      <c r="O297" t="s">
        <v>544</v>
      </c>
      <c r="P297" t="s">
        <v>481</v>
      </c>
    </row>
    <row r="298" spans="7:16" ht="12.75">
      <c r="G298" s="23"/>
      <c r="H298" s="23"/>
      <c r="I298" s="4"/>
      <c r="J298" s="4"/>
      <c r="M298" s="54" t="s">
        <v>317</v>
      </c>
      <c r="N298" t="s">
        <v>482</v>
      </c>
      <c r="O298" t="s">
        <v>523</v>
      </c>
      <c r="P298" t="s">
        <v>480</v>
      </c>
    </row>
    <row r="299" spans="7:16" ht="12.75">
      <c r="G299" s="23"/>
      <c r="H299" s="23"/>
      <c r="I299" s="4"/>
      <c r="J299" s="4"/>
      <c r="M299" s="54" t="s">
        <v>35</v>
      </c>
      <c r="N299" t="s">
        <v>479</v>
      </c>
      <c r="O299" t="s">
        <v>497</v>
      </c>
      <c r="P299" t="s">
        <v>481</v>
      </c>
    </row>
    <row r="300" spans="7:16" ht="12.75">
      <c r="G300" s="23"/>
      <c r="H300" s="23"/>
      <c r="I300" s="4"/>
      <c r="J300" s="4"/>
      <c r="M300" s="54" t="s">
        <v>244</v>
      </c>
      <c r="N300" t="s">
        <v>482</v>
      </c>
      <c r="O300" t="s">
        <v>519</v>
      </c>
      <c r="P300" t="s">
        <v>480</v>
      </c>
    </row>
    <row r="301" spans="7:16" ht="12.75">
      <c r="G301" s="23"/>
      <c r="H301" s="23"/>
      <c r="I301" s="4"/>
      <c r="J301" s="4"/>
      <c r="M301" s="54" t="s">
        <v>102</v>
      </c>
      <c r="N301" t="s">
        <v>482</v>
      </c>
      <c r="O301" t="s">
        <v>530</v>
      </c>
      <c r="P301" t="s">
        <v>480</v>
      </c>
    </row>
    <row r="302" spans="7:16" ht="12.75">
      <c r="G302" s="23"/>
      <c r="H302" s="23"/>
      <c r="I302" s="4"/>
      <c r="J302" s="4"/>
      <c r="M302" s="54" t="s">
        <v>197</v>
      </c>
      <c r="N302" t="s">
        <v>482</v>
      </c>
      <c r="O302" t="s">
        <v>532</v>
      </c>
      <c r="P302" t="s">
        <v>480</v>
      </c>
    </row>
    <row r="303" spans="7:16" ht="12.75">
      <c r="G303" s="23"/>
      <c r="H303" s="23"/>
      <c r="I303" s="4"/>
      <c r="J303" s="4"/>
      <c r="M303" s="54" t="s">
        <v>172</v>
      </c>
      <c r="N303" t="s">
        <v>482</v>
      </c>
      <c r="O303" t="s">
        <v>515</v>
      </c>
      <c r="P303" t="s">
        <v>480</v>
      </c>
    </row>
    <row r="304" spans="7:16" ht="12.75">
      <c r="G304" s="23"/>
      <c r="H304" s="23"/>
      <c r="I304" s="4"/>
      <c r="J304" s="4"/>
      <c r="M304" s="54" t="s">
        <v>106</v>
      </c>
      <c r="N304" t="s">
        <v>479</v>
      </c>
      <c r="O304" t="s">
        <v>502</v>
      </c>
      <c r="P304" t="s">
        <v>481</v>
      </c>
    </row>
    <row r="305" spans="7:16" ht="12.75">
      <c r="G305" s="23"/>
      <c r="H305" s="23"/>
      <c r="I305" s="4"/>
      <c r="J305" s="4"/>
      <c r="M305" s="54" t="s">
        <v>104</v>
      </c>
      <c r="N305" t="s">
        <v>482</v>
      </c>
      <c r="O305" t="s">
        <v>529</v>
      </c>
      <c r="P305" t="s">
        <v>480</v>
      </c>
    </row>
    <row r="306" spans="7:16" ht="12.75">
      <c r="G306" s="23"/>
      <c r="H306" s="23"/>
      <c r="I306" s="4"/>
      <c r="J306" s="4"/>
      <c r="M306" s="54" t="s">
        <v>284</v>
      </c>
      <c r="N306" t="s">
        <v>482</v>
      </c>
      <c r="O306" t="s">
        <v>516</v>
      </c>
      <c r="P306" t="s">
        <v>480</v>
      </c>
    </row>
    <row r="307" spans="7:16" ht="12.75">
      <c r="G307" s="23"/>
      <c r="H307" s="23"/>
      <c r="I307" s="4"/>
      <c r="J307" s="4"/>
      <c r="M307" s="54" t="s">
        <v>310</v>
      </c>
      <c r="N307" t="s">
        <v>482</v>
      </c>
      <c r="O307" t="s">
        <v>537</v>
      </c>
      <c r="P307" t="s">
        <v>480</v>
      </c>
    </row>
    <row r="308" spans="7:16" ht="12.75">
      <c r="G308" s="23"/>
      <c r="H308" s="23"/>
      <c r="I308" s="4"/>
      <c r="J308" s="4"/>
      <c r="M308" s="54" t="s">
        <v>364</v>
      </c>
      <c r="N308" t="s">
        <v>482</v>
      </c>
      <c r="O308" t="s">
        <v>514</v>
      </c>
      <c r="P308" t="s">
        <v>481</v>
      </c>
    </row>
    <row r="309" spans="7:16" ht="12.75">
      <c r="G309" s="23"/>
      <c r="H309" s="23"/>
      <c r="I309" s="4"/>
      <c r="J309" s="4"/>
      <c r="M309" s="54" t="s">
        <v>302</v>
      </c>
      <c r="N309" t="s">
        <v>482</v>
      </c>
      <c r="O309" t="s">
        <v>514</v>
      </c>
      <c r="P309" t="s">
        <v>480</v>
      </c>
    </row>
    <row r="310" spans="7:16" ht="12.75">
      <c r="G310" s="23"/>
      <c r="H310" s="23"/>
      <c r="I310" s="4"/>
      <c r="J310" s="4"/>
      <c r="M310" s="54" t="s">
        <v>242</v>
      </c>
      <c r="N310" t="s">
        <v>482</v>
      </c>
      <c r="O310" t="s">
        <v>536</v>
      </c>
      <c r="P310" t="s">
        <v>481</v>
      </c>
    </row>
    <row r="311" spans="7:16" ht="12.75">
      <c r="G311" s="23"/>
      <c r="H311" s="23"/>
      <c r="I311" s="4"/>
      <c r="J311" s="4"/>
      <c r="M311" s="54" t="s">
        <v>408</v>
      </c>
      <c r="N311" t="s">
        <v>479</v>
      </c>
      <c r="O311" t="s">
        <v>497</v>
      </c>
      <c r="P311" t="s">
        <v>480</v>
      </c>
    </row>
    <row r="312" spans="7:16" ht="12.75">
      <c r="G312" s="23"/>
      <c r="H312" s="23"/>
      <c r="I312" s="4"/>
      <c r="J312" s="4"/>
      <c r="M312" s="54" t="s">
        <v>576</v>
      </c>
      <c r="N312" t="s">
        <v>479</v>
      </c>
      <c r="O312" t="s">
        <v>500</v>
      </c>
      <c r="P312" t="s">
        <v>480</v>
      </c>
    </row>
    <row r="313" spans="7:16" ht="12.75">
      <c r="G313" s="2"/>
      <c r="H313" s="2"/>
      <c r="I313" s="4"/>
      <c r="J313" s="4"/>
      <c r="M313" s="54" t="s">
        <v>462</v>
      </c>
      <c r="N313" t="s">
        <v>479</v>
      </c>
      <c r="O313" t="s">
        <v>504</v>
      </c>
      <c r="P313" t="s">
        <v>481</v>
      </c>
    </row>
    <row r="314" spans="7:16" ht="12.75">
      <c r="G314" s="2"/>
      <c r="H314" s="2"/>
      <c r="I314" s="4"/>
      <c r="J314" s="4"/>
      <c r="M314" s="54" t="s">
        <v>606</v>
      </c>
      <c r="N314" t="s">
        <v>479</v>
      </c>
      <c r="O314" t="s">
        <v>497</v>
      </c>
      <c r="P314" t="s">
        <v>480</v>
      </c>
    </row>
    <row r="315" spans="7:16" ht="12.75">
      <c r="G315" s="2"/>
      <c r="H315" s="2"/>
      <c r="I315" s="4"/>
      <c r="J315" s="4"/>
      <c r="M315" s="54" t="s">
        <v>245</v>
      </c>
      <c r="N315" t="s">
        <v>482</v>
      </c>
      <c r="O315" t="s">
        <v>527</v>
      </c>
      <c r="P315" t="s">
        <v>480</v>
      </c>
    </row>
    <row r="316" spans="7:16" ht="12.75">
      <c r="G316" s="2"/>
      <c r="H316" s="2"/>
      <c r="I316" s="4"/>
      <c r="J316" s="4"/>
      <c r="M316" s="54" t="s">
        <v>6</v>
      </c>
      <c r="N316" t="s">
        <v>479</v>
      </c>
      <c r="O316" t="s">
        <v>512</v>
      </c>
      <c r="P316" t="s">
        <v>480</v>
      </c>
    </row>
    <row r="317" spans="7:16" ht="12.75">
      <c r="G317" s="2"/>
      <c r="H317" s="2"/>
      <c r="I317" s="4"/>
      <c r="J317" s="4"/>
      <c r="M317" s="54" t="s">
        <v>82</v>
      </c>
      <c r="N317" t="s">
        <v>482</v>
      </c>
      <c r="O317" t="s">
        <v>526</v>
      </c>
      <c r="P317" t="s">
        <v>480</v>
      </c>
    </row>
    <row r="318" spans="7:16" ht="12.75">
      <c r="G318" s="2"/>
      <c r="H318" s="2"/>
      <c r="I318" s="4"/>
      <c r="J318" s="4"/>
      <c r="M318" s="54" t="s">
        <v>282</v>
      </c>
      <c r="N318" t="s">
        <v>482</v>
      </c>
      <c r="O318" t="s">
        <v>513</v>
      </c>
      <c r="P318" t="s">
        <v>480</v>
      </c>
    </row>
    <row r="319" spans="7:16" ht="12.75">
      <c r="G319" s="2"/>
      <c r="H319" s="2"/>
      <c r="I319" s="4"/>
      <c r="J319" s="4"/>
      <c r="M319" s="54" t="s">
        <v>297</v>
      </c>
      <c r="N319" t="s">
        <v>482</v>
      </c>
      <c r="O319" t="s">
        <v>531</v>
      </c>
      <c r="P319" t="s">
        <v>480</v>
      </c>
    </row>
    <row r="320" spans="7:16" ht="12.75">
      <c r="G320" s="2"/>
      <c r="H320" s="2"/>
      <c r="I320" s="4"/>
      <c r="J320" s="4"/>
      <c r="M320" s="54" t="s">
        <v>78</v>
      </c>
      <c r="N320" t="s">
        <v>479</v>
      </c>
      <c r="O320" t="s">
        <v>497</v>
      </c>
      <c r="P320" t="s">
        <v>481</v>
      </c>
    </row>
    <row r="321" spans="7:16" ht="12.75">
      <c r="G321" s="2"/>
      <c r="H321" s="2"/>
      <c r="I321" s="4"/>
      <c r="J321" s="4"/>
      <c r="M321" s="54" t="s">
        <v>155</v>
      </c>
      <c r="N321" t="s">
        <v>479</v>
      </c>
      <c r="O321" t="s">
        <v>497</v>
      </c>
      <c r="P321" t="s">
        <v>481</v>
      </c>
    </row>
    <row r="322" spans="7:16" ht="12.75">
      <c r="G322" s="2"/>
      <c r="H322" s="2"/>
      <c r="I322" s="4"/>
      <c r="J322" s="4"/>
      <c r="M322" s="54" t="s">
        <v>165</v>
      </c>
      <c r="N322" t="s">
        <v>479</v>
      </c>
      <c r="O322" t="s">
        <v>501</v>
      </c>
      <c r="P322" t="s">
        <v>481</v>
      </c>
    </row>
    <row r="323" spans="7:16" ht="12.75">
      <c r="G323" s="2"/>
      <c r="H323" s="2"/>
      <c r="I323" s="4"/>
      <c r="J323" s="4"/>
      <c r="M323" s="54" t="s">
        <v>445</v>
      </c>
      <c r="N323" t="s">
        <v>479</v>
      </c>
      <c r="O323" t="s">
        <v>501</v>
      </c>
      <c r="P323" t="s">
        <v>481</v>
      </c>
    </row>
    <row r="324" spans="7:16" ht="12.75">
      <c r="G324" s="2"/>
      <c r="H324" s="2"/>
      <c r="I324" s="4"/>
      <c r="J324" s="4"/>
      <c r="M324" s="54" t="s">
        <v>285</v>
      </c>
      <c r="N324" t="s">
        <v>482</v>
      </c>
      <c r="O324" t="s">
        <v>538</v>
      </c>
      <c r="P324" t="s">
        <v>480</v>
      </c>
    </row>
    <row r="325" spans="7:16" ht="12.75">
      <c r="G325" s="2"/>
      <c r="H325" s="2"/>
      <c r="I325" s="4"/>
      <c r="J325" s="4"/>
      <c r="M325" s="54" t="s">
        <v>103</v>
      </c>
      <c r="N325" t="s">
        <v>482</v>
      </c>
      <c r="O325" t="s">
        <v>539</v>
      </c>
      <c r="P325" t="s">
        <v>481</v>
      </c>
    </row>
    <row r="326" spans="7:16" ht="12.75">
      <c r="G326" s="2"/>
      <c r="H326" s="2"/>
      <c r="I326" s="4"/>
      <c r="J326" s="4"/>
      <c r="M326" s="54" t="s">
        <v>308</v>
      </c>
      <c r="N326" t="s">
        <v>482</v>
      </c>
      <c r="O326" t="s">
        <v>515</v>
      </c>
      <c r="P326" t="s">
        <v>480</v>
      </c>
    </row>
    <row r="327" spans="7:16" ht="12.75">
      <c r="G327" s="2"/>
      <c r="H327" s="2"/>
      <c r="I327" s="4"/>
      <c r="J327" s="4"/>
      <c r="M327" s="54" t="s">
        <v>314</v>
      </c>
      <c r="N327" t="s">
        <v>482</v>
      </c>
      <c r="O327" t="s">
        <v>528</v>
      </c>
      <c r="P327" t="s">
        <v>480</v>
      </c>
    </row>
    <row r="328" spans="7:16" ht="12.75">
      <c r="G328" s="2"/>
      <c r="H328" s="2"/>
      <c r="I328" s="4"/>
      <c r="J328" s="4"/>
      <c r="M328" s="54" t="s">
        <v>623</v>
      </c>
      <c r="N328" t="s">
        <v>482</v>
      </c>
      <c r="O328" t="s">
        <v>513</v>
      </c>
      <c r="P328" t="s">
        <v>480</v>
      </c>
    </row>
    <row r="329" spans="7:16" ht="12.75">
      <c r="G329" s="2"/>
      <c r="H329" s="2"/>
      <c r="I329" s="4"/>
      <c r="J329" s="4"/>
      <c r="M329" s="54" t="s">
        <v>299</v>
      </c>
      <c r="N329" t="s">
        <v>482</v>
      </c>
      <c r="O329" t="s">
        <v>537</v>
      </c>
      <c r="P329" t="s">
        <v>480</v>
      </c>
    </row>
    <row r="330" spans="7:16" ht="12.75">
      <c r="G330" s="2"/>
      <c r="H330" s="2"/>
      <c r="I330" s="4"/>
      <c r="J330" s="4"/>
      <c r="M330" s="54" t="s">
        <v>151</v>
      </c>
      <c r="N330" t="s">
        <v>479</v>
      </c>
      <c r="O330" t="s">
        <v>549</v>
      </c>
      <c r="P330" t="s">
        <v>481</v>
      </c>
    </row>
    <row r="331" spans="7:16" ht="12.75">
      <c r="G331" s="2"/>
      <c r="H331" s="2"/>
      <c r="I331" s="4"/>
      <c r="J331" s="4"/>
      <c r="M331" s="54" t="s">
        <v>230</v>
      </c>
      <c r="N331" t="s">
        <v>482</v>
      </c>
      <c r="O331" t="s">
        <v>539</v>
      </c>
      <c r="P331" t="s">
        <v>480</v>
      </c>
    </row>
    <row r="332" spans="7:16" ht="12.75">
      <c r="G332" s="2"/>
      <c r="H332" s="2"/>
      <c r="I332" s="4"/>
      <c r="J332" s="4"/>
      <c r="M332" s="54" t="s">
        <v>52</v>
      </c>
      <c r="N332" t="s">
        <v>482</v>
      </c>
      <c r="O332" t="s">
        <v>535</v>
      </c>
      <c r="P332" t="s">
        <v>480</v>
      </c>
    </row>
    <row r="333" spans="7:16" ht="12.75">
      <c r="G333" s="2"/>
      <c r="H333" s="2"/>
      <c r="I333" s="4"/>
      <c r="J333" s="4"/>
      <c r="M333" s="54" t="s">
        <v>565</v>
      </c>
      <c r="N333" t="s">
        <v>479</v>
      </c>
      <c r="O333" t="s">
        <v>492</v>
      </c>
      <c r="P333" t="s">
        <v>480</v>
      </c>
    </row>
    <row r="334" spans="7:16" ht="12.75">
      <c r="G334" s="2"/>
      <c r="H334" s="2"/>
      <c r="I334" s="4"/>
      <c r="J334" s="4"/>
      <c r="M334" s="54" t="s">
        <v>40</v>
      </c>
      <c r="N334" t="s">
        <v>479</v>
      </c>
      <c r="O334" t="s">
        <v>489</v>
      </c>
      <c r="P334" t="s">
        <v>480</v>
      </c>
    </row>
    <row r="335" spans="7:16" ht="12.75">
      <c r="G335" s="2"/>
      <c r="H335" s="2"/>
      <c r="I335" s="4"/>
      <c r="J335" s="4"/>
      <c r="M335" s="54" t="s">
        <v>7</v>
      </c>
      <c r="N335" t="s">
        <v>479</v>
      </c>
      <c r="O335" t="s">
        <v>502</v>
      </c>
      <c r="P335" t="s">
        <v>481</v>
      </c>
    </row>
    <row r="336" spans="7:16" ht="12.75">
      <c r="G336" s="2"/>
      <c r="H336" s="2"/>
      <c r="I336" s="4"/>
      <c r="J336" s="4"/>
      <c r="M336" s="54" t="s">
        <v>393</v>
      </c>
      <c r="N336" t="s">
        <v>479</v>
      </c>
      <c r="O336" t="s">
        <v>496</v>
      </c>
      <c r="P336" t="s">
        <v>480</v>
      </c>
    </row>
    <row r="337" spans="7:16" ht="12.75">
      <c r="G337" s="2"/>
      <c r="H337" s="2"/>
      <c r="I337" s="4"/>
      <c r="J337" s="4"/>
      <c r="M337" s="54" t="s">
        <v>105</v>
      </c>
      <c r="N337" t="s">
        <v>482</v>
      </c>
      <c r="O337" t="s">
        <v>515</v>
      </c>
      <c r="P337" t="s">
        <v>481</v>
      </c>
    </row>
    <row r="338" spans="7:16" ht="12.75">
      <c r="G338" s="2"/>
      <c r="H338" s="2"/>
      <c r="I338" s="4"/>
      <c r="J338" s="4"/>
      <c r="M338" s="54" t="s">
        <v>298</v>
      </c>
      <c r="N338" t="s">
        <v>482</v>
      </c>
      <c r="O338" t="s">
        <v>534</v>
      </c>
      <c r="P338" t="s">
        <v>480</v>
      </c>
    </row>
    <row r="339" spans="7:16" ht="12.75">
      <c r="G339" s="2"/>
      <c r="H339" s="2"/>
      <c r="I339" s="4"/>
      <c r="J339" s="4"/>
      <c r="M339" s="54" t="s">
        <v>341</v>
      </c>
      <c r="N339" t="s">
        <v>482</v>
      </c>
      <c r="O339" t="s">
        <v>521</v>
      </c>
      <c r="P339" t="s">
        <v>481</v>
      </c>
    </row>
    <row r="340" spans="7:16" ht="12.75">
      <c r="G340" s="2"/>
      <c r="H340" s="2"/>
      <c r="I340" s="4"/>
      <c r="J340" s="4"/>
      <c r="M340" s="54" t="s">
        <v>403</v>
      </c>
      <c r="N340" t="s">
        <v>479</v>
      </c>
      <c r="O340" t="s">
        <v>494</v>
      </c>
      <c r="P340" t="s">
        <v>480</v>
      </c>
    </row>
    <row r="341" spans="7:16" ht="12.75">
      <c r="G341" s="2"/>
      <c r="H341" s="2"/>
      <c r="I341" s="4"/>
      <c r="J341" s="4"/>
      <c r="M341" s="54" t="s">
        <v>107</v>
      </c>
      <c r="N341" t="s">
        <v>482</v>
      </c>
      <c r="O341" t="s">
        <v>516</v>
      </c>
      <c r="P341" t="s">
        <v>480</v>
      </c>
    </row>
    <row r="342" spans="7:16" ht="12.75">
      <c r="G342" s="2"/>
      <c r="H342" s="2"/>
      <c r="I342" s="4"/>
      <c r="J342" s="4"/>
      <c r="M342" s="54" t="s">
        <v>121</v>
      </c>
      <c r="N342" t="s">
        <v>482</v>
      </c>
      <c r="O342" t="s">
        <v>527</v>
      </c>
      <c r="P342" t="s">
        <v>480</v>
      </c>
    </row>
    <row r="343" spans="7:16" ht="12.75">
      <c r="G343" s="2"/>
      <c r="H343" s="2"/>
      <c r="I343" s="4"/>
      <c r="J343" s="4"/>
      <c r="M343" s="54" t="s">
        <v>470</v>
      </c>
      <c r="N343" t="s">
        <v>479</v>
      </c>
      <c r="O343" t="s">
        <v>496</v>
      </c>
      <c r="P343" t="s">
        <v>480</v>
      </c>
    </row>
    <row r="344" spans="7:16" ht="12.75">
      <c r="G344" s="2"/>
      <c r="H344" s="2"/>
      <c r="I344" s="4"/>
      <c r="J344" s="4"/>
      <c r="M344" s="54" t="s">
        <v>156</v>
      </c>
      <c r="N344" t="s">
        <v>479</v>
      </c>
      <c r="O344" t="s">
        <v>499</v>
      </c>
      <c r="P344" t="s">
        <v>481</v>
      </c>
    </row>
    <row r="345" spans="7:16" ht="12.75">
      <c r="G345" s="2"/>
      <c r="H345" s="2"/>
      <c r="I345" s="4"/>
      <c r="J345" s="4"/>
      <c r="M345" s="54" t="s">
        <v>579</v>
      </c>
      <c r="N345" t="s">
        <v>482</v>
      </c>
      <c r="O345" t="s">
        <v>515</v>
      </c>
      <c r="P345" t="s">
        <v>480</v>
      </c>
    </row>
    <row r="346" spans="7:16" ht="12.75">
      <c r="G346" s="2"/>
      <c r="H346" s="2"/>
      <c r="I346" s="4"/>
      <c r="J346" s="4"/>
      <c r="M346" s="54" t="s">
        <v>32</v>
      </c>
      <c r="N346" t="s">
        <v>482</v>
      </c>
      <c r="O346" t="s">
        <v>536</v>
      </c>
      <c r="P346" t="s">
        <v>481</v>
      </c>
    </row>
    <row r="347" spans="7:16" ht="12.75">
      <c r="G347" s="2"/>
      <c r="H347" s="2"/>
      <c r="I347" s="4"/>
      <c r="J347" s="4"/>
      <c r="M347" s="54" t="s">
        <v>265</v>
      </c>
      <c r="N347" t="s">
        <v>482</v>
      </c>
      <c r="O347" t="s">
        <v>536</v>
      </c>
      <c r="P347" t="s">
        <v>480</v>
      </c>
    </row>
    <row r="348" spans="7:16" ht="12.75">
      <c r="G348" s="2"/>
      <c r="H348" s="2"/>
      <c r="I348" s="4"/>
      <c r="J348" s="4"/>
      <c r="M348" s="54" t="s">
        <v>339</v>
      </c>
      <c r="N348" t="s">
        <v>482</v>
      </c>
      <c r="O348" t="s">
        <v>536</v>
      </c>
      <c r="P348" t="s">
        <v>481</v>
      </c>
    </row>
    <row r="349" spans="7:16" ht="12.75">
      <c r="G349" s="2"/>
      <c r="H349" s="2"/>
      <c r="I349" s="4"/>
      <c r="J349" s="4"/>
      <c r="M349" s="54" t="s">
        <v>44</v>
      </c>
      <c r="N349" t="s">
        <v>482</v>
      </c>
      <c r="O349" t="s">
        <v>540</v>
      </c>
      <c r="P349" t="s">
        <v>480</v>
      </c>
    </row>
    <row r="350" spans="7:16" ht="12.75">
      <c r="G350" s="2"/>
      <c r="H350" s="2"/>
      <c r="I350" s="4"/>
      <c r="J350" s="4"/>
      <c r="M350" s="54" t="s">
        <v>228</v>
      </c>
      <c r="N350" t="s">
        <v>482</v>
      </c>
      <c r="O350" t="s">
        <v>532</v>
      </c>
      <c r="P350" t="s">
        <v>480</v>
      </c>
    </row>
    <row r="351" spans="7:16" ht="12.75">
      <c r="G351" s="2"/>
      <c r="H351" s="2"/>
      <c r="I351" s="4"/>
      <c r="J351" s="4"/>
      <c r="M351" s="54" t="s">
        <v>400</v>
      </c>
      <c r="N351" t="s">
        <v>479</v>
      </c>
      <c r="O351" t="s">
        <v>505</v>
      </c>
      <c r="P351" t="s">
        <v>480</v>
      </c>
    </row>
    <row r="352" spans="7:16" ht="12.75">
      <c r="G352" s="2"/>
      <c r="H352" s="2"/>
      <c r="I352" s="4"/>
      <c r="J352" s="4"/>
      <c r="M352" s="54" t="s">
        <v>195</v>
      </c>
      <c r="N352" t="s">
        <v>479</v>
      </c>
      <c r="O352" t="s">
        <v>509</v>
      </c>
      <c r="P352" t="s">
        <v>480</v>
      </c>
    </row>
    <row r="353" spans="7:16" ht="12.75">
      <c r="G353" s="2"/>
      <c r="H353" s="2"/>
      <c r="I353" s="4"/>
      <c r="J353" s="4"/>
      <c r="M353" s="54" t="s">
        <v>420</v>
      </c>
      <c r="N353" t="s">
        <v>479</v>
      </c>
      <c r="O353" t="s">
        <v>551</v>
      </c>
      <c r="P353" t="s">
        <v>480</v>
      </c>
    </row>
    <row r="354" spans="7:16" ht="12.75">
      <c r="G354" s="2"/>
      <c r="H354" s="2"/>
      <c r="I354" s="4"/>
      <c r="J354" s="4"/>
      <c r="M354" s="54" t="s">
        <v>206</v>
      </c>
      <c r="N354" t="s">
        <v>482</v>
      </c>
      <c r="O354" t="s">
        <v>542</v>
      </c>
      <c r="P354" t="s">
        <v>480</v>
      </c>
    </row>
    <row r="355" spans="7:16" ht="12.75">
      <c r="G355" s="2"/>
      <c r="H355" s="2"/>
      <c r="I355" s="4"/>
      <c r="J355" s="4"/>
      <c r="M355" s="54" t="s">
        <v>108</v>
      </c>
      <c r="N355" t="s">
        <v>482</v>
      </c>
      <c r="O355" t="s">
        <v>532</v>
      </c>
      <c r="P355" t="s">
        <v>480</v>
      </c>
    </row>
    <row r="356" spans="7:16" ht="12.75">
      <c r="G356" s="2"/>
      <c r="H356" s="2"/>
      <c r="I356" s="4"/>
      <c r="J356" s="4"/>
      <c r="M356" s="54" t="s">
        <v>8</v>
      </c>
      <c r="N356" t="s">
        <v>482</v>
      </c>
      <c r="O356" t="s">
        <v>525</v>
      </c>
      <c r="P356" t="s">
        <v>480</v>
      </c>
    </row>
    <row r="357" spans="7:16" ht="12.75">
      <c r="G357" s="2"/>
      <c r="H357" s="2"/>
      <c r="I357" s="4"/>
      <c r="J357" s="4"/>
      <c r="M357" s="54" t="s">
        <v>41</v>
      </c>
      <c r="N357" t="s">
        <v>482</v>
      </c>
      <c r="O357" t="s">
        <v>537</v>
      </c>
      <c r="P357" t="s">
        <v>481</v>
      </c>
    </row>
    <row r="358" spans="7:16" ht="12.75">
      <c r="G358" s="2"/>
      <c r="H358" s="2"/>
      <c r="I358" s="4"/>
      <c r="J358" s="4"/>
      <c r="M358" s="54" t="s">
        <v>77</v>
      </c>
      <c r="N358" t="s">
        <v>479</v>
      </c>
      <c r="O358" t="s">
        <v>552</v>
      </c>
      <c r="P358" t="s">
        <v>480</v>
      </c>
    </row>
    <row r="359" spans="7:16" ht="12.75">
      <c r="G359" s="2"/>
      <c r="H359" s="2"/>
      <c r="I359" s="4"/>
      <c r="J359" s="4"/>
      <c r="M359" s="54" t="s">
        <v>264</v>
      </c>
      <c r="N359" t="s">
        <v>482</v>
      </c>
      <c r="O359" t="s">
        <v>536</v>
      </c>
      <c r="P359" t="s">
        <v>480</v>
      </c>
    </row>
    <row r="360" spans="7:16" ht="12.75">
      <c r="G360" s="2"/>
      <c r="H360" s="2"/>
      <c r="I360" s="4"/>
      <c r="J360" s="4"/>
      <c r="M360" s="54" t="s">
        <v>330</v>
      </c>
      <c r="N360" t="s">
        <v>482</v>
      </c>
      <c r="O360" t="s">
        <v>536</v>
      </c>
      <c r="P360" t="s">
        <v>481</v>
      </c>
    </row>
    <row r="361" spans="7:16" ht="12.75">
      <c r="G361" s="2"/>
      <c r="H361" s="2"/>
      <c r="I361" s="4"/>
      <c r="J361" s="4"/>
      <c r="M361" s="54" t="s">
        <v>59</v>
      </c>
      <c r="N361" t="s">
        <v>479</v>
      </c>
      <c r="O361" t="s">
        <v>488</v>
      </c>
      <c r="P361" t="s">
        <v>481</v>
      </c>
    </row>
    <row r="362" spans="7:16" ht="12.75">
      <c r="G362" s="2"/>
      <c r="H362" s="2"/>
      <c r="I362" s="4"/>
      <c r="J362" s="4"/>
      <c r="M362" s="54" t="s">
        <v>472</v>
      </c>
      <c r="N362" t="s">
        <v>482</v>
      </c>
      <c r="O362" t="s">
        <v>535</v>
      </c>
      <c r="P362" t="s">
        <v>480</v>
      </c>
    </row>
    <row r="363" spans="7:16" ht="12.75">
      <c r="G363" s="2"/>
      <c r="H363" s="2"/>
      <c r="I363" s="4"/>
      <c r="J363" s="4"/>
      <c r="M363" s="54" t="s">
        <v>109</v>
      </c>
      <c r="N363" t="s">
        <v>482</v>
      </c>
      <c r="O363" t="s">
        <v>525</v>
      </c>
      <c r="P363" t="s">
        <v>480</v>
      </c>
    </row>
    <row r="364" spans="7:16" ht="12.75">
      <c r="G364" s="2"/>
      <c r="H364" s="2"/>
      <c r="I364" s="4"/>
      <c r="J364" s="4"/>
      <c r="M364" s="54" t="s">
        <v>246</v>
      </c>
      <c r="N364" t="s">
        <v>482</v>
      </c>
      <c r="O364" t="s">
        <v>526</v>
      </c>
      <c r="P364" t="s">
        <v>480</v>
      </c>
    </row>
    <row r="365" spans="7:16" ht="12.75">
      <c r="G365" s="2"/>
      <c r="H365" s="2"/>
      <c r="I365" s="4"/>
      <c r="J365" s="4"/>
      <c r="M365" s="54" t="s">
        <v>36</v>
      </c>
      <c r="N365" t="s">
        <v>482</v>
      </c>
      <c r="O365" t="s">
        <v>541</v>
      </c>
      <c r="P365" t="s">
        <v>480</v>
      </c>
    </row>
    <row r="366" spans="7:16" ht="12.75">
      <c r="G366" s="2"/>
      <c r="H366" s="2"/>
      <c r="I366" s="4"/>
      <c r="J366" s="4"/>
      <c r="M366" s="54" t="s">
        <v>313</v>
      </c>
      <c r="N366" t="s">
        <v>482</v>
      </c>
      <c r="O366" t="s">
        <v>527</v>
      </c>
      <c r="P366" t="s">
        <v>480</v>
      </c>
    </row>
    <row r="367" spans="7:16" ht="12.75">
      <c r="G367" s="2"/>
      <c r="H367" s="2"/>
      <c r="I367" s="4"/>
      <c r="J367" s="4"/>
      <c r="M367" s="54" t="s">
        <v>346</v>
      </c>
      <c r="N367" t="s">
        <v>482</v>
      </c>
      <c r="O367" t="s">
        <v>527</v>
      </c>
      <c r="P367" t="s">
        <v>481</v>
      </c>
    </row>
    <row r="368" spans="7:16" ht="12.75">
      <c r="G368" s="2"/>
      <c r="H368" s="2"/>
      <c r="I368" s="4"/>
      <c r="J368" s="4"/>
      <c r="M368" s="54" t="s">
        <v>51</v>
      </c>
      <c r="N368" t="s">
        <v>482</v>
      </c>
      <c r="O368" t="s">
        <v>527</v>
      </c>
      <c r="P368" t="s">
        <v>480</v>
      </c>
    </row>
    <row r="369" spans="7:16" ht="12.75">
      <c r="G369" s="2"/>
      <c r="H369" s="2"/>
      <c r="I369" s="4"/>
      <c r="J369" s="4"/>
      <c r="M369" s="54" t="s">
        <v>208</v>
      </c>
      <c r="N369" t="s">
        <v>482</v>
      </c>
      <c r="O369" t="s">
        <v>534</v>
      </c>
      <c r="P369" t="s">
        <v>481</v>
      </c>
    </row>
    <row r="370" spans="7:16" ht="12.75">
      <c r="G370" s="2"/>
      <c r="H370" s="2"/>
      <c r="I370" s="4"/>
      <c r="J370" s="4"/>
      <c r="M370" s="54" t="s">
        <v>458</v>
      </c>
      <c r="N370" t="s">
        <v>479</v>
      </c>
      <c r="O370" t="s">
        <v>496</v>
      </c>
      <c r="P370" t="s">
        <v>481</v>
      </c>
    </row>
    <row r="371" spans="7:16" ht="12.75">
      <c r="G371" s="2"/>
      <c r="H371" s="2"/>
      <c r="I371" s="4"/>
      <c r="J371" s="4"/>
      <c r="M371" s="54" t="s">
        <v>455</v>
      </c>
      <c r="N371" t="s">
        <v>479</v>
      </c>
      <c r="O371" t="s">
        <v>489</v>
      </c>
      <c r="P371" t="s">
        <v>481</v>
      </c>
    </row>
    <row r="372" spans="7:16" ht="12.75">
      <c r="G372" s="2"/>
      <c r="H372" s="2"/>
      <c r="I372" s="4"/>
      <c r="J372" s="4"/>
      <c r="M372" s="54" t="s">
        <v>83</v>
      </c>
      <c r="N372" t="s">
        <v>479</v>
      </c>
      <c r="O372" t="s">
        <v>494</v>
      </c>
      <c r="P372" t="s">
        <v>480</v>
      </c>
    </row>
    <row r="373" spans="7:16" ht="12.75">
      <c r="G373" s="2"/>
      <c r="H373" s="2"/>
      <c r="I373" s="4"/>
      <c r="J373" s="4"/>
      <c r="M373" s="54" t="s">
        <v>254</v>
      </c>
      <c r="N373" t="s">
        <v>482</v>
      </c>
      <c r="O373" t="s">
        <v>513</v>
      </c>
      <c r="P373" t="s">
        <v>480</v>
      </c>
    </row>
    <row r="374" spans="7:16" ht="12.75">
      <c r="G374" s="2"/>
      <c r="H374" s="2"/>
      <c r="I374" s="4"/>
      <c r="J374" s="4"/>
      <c r="M374" s="54" t="s">
        <v>358</v>
      </c>
      <c r="N374" t="s">
        <v>479</v>
      </c>
      <c r="O374" t="s">
        <v>497</v>
      </c>
      <c r="P374" t="s">
        <v>481</v>
      </c>
    </row>
    <row r="375" spans="7:16" ht="12.75">
      <c r="G375" s="2"/>
      <c r="H375" s="2"/>
      <c r="I375" s="4"/>
      <c r="J375" s="4"/>
      <c r="M375" s="54" t="s">
        <v>33</v>
      </c>
      <c r="N375" t="s">
        <v>479</v>
      </c>
      <c r="O375" t="s">
        <v>500</v>
      </c>
      <c r="P375" t="s">
        <v>481</v>
      </c>
    </row>
    <row r="376" spans="7:16" ht="12.75">
      <c r="G376" s="2"/>
      <c r="H376" s="2"/>
      <c r="I376" s="4"/>
      <c r="J376" s="4"/>
      <c r="M376" s="54" t="s">
        <v>440</v>
      </c>
      <c r="N376" t="s">
        <v>479</v>
      </c>
      <c r="O376" t="s">
        <v>500</v>
      </c>
      <c r="P376" t="s">
        <v>481</v>
      </c>
    </row>
    <row r="377" spans="7:16" ht="12.75">
      <c r="G377" s="2"/>
      <c r="H377" s="2"/>
      <c r="I377" s="4"/>
      <c r="J377" s="4"/>
      <c r="M377" s="54" t="s">
        <v>65</v>
      </c>
      <c r="N377" t="s">
        <v>479</v>
      </c>
      <c r="O377" t="s">
        <v>500</v>
      </c>
      <c r="P377" t="s">
        <v>480</v>
      </c>
    </row>
    <row r="378" spans="7:16" ht="12.75">
      <c r="G378" s="2"/>
      <c r="H378" s="2"/>
      <c r="I378" s="4"/>
      <c r="J378" s="4"/>
      <c r="M378" s="54" t="s">
        <v>289</v>
      </c>
      <c r="N378" t="s">
        <v>482</v>
      </c>
      <c r="O378" t="s">
        <v>518</v>
      </c>
      <c r="P378" t="s">
        <v>480</v>
      </c>
    </row>
    <row r="379" spans="7:16" ht="12.75">
      <c r="G379" s="2"/>
      <c r="H379" s="2"/>
      <c r="I379" s="4"/>
      <c r="J379" s="4"/>
      <c r="M379" s="54" t="s">
        <v>277</v>
      </c>
      <c r="N379" t="s">
        <v>482</v>
      </c>
      <c r="O379" t="s">
        <v>519</v>
      </c>
      <c r="P379" t="s">
        <v>480</v>
      </c>
    </row>
    <row r="380" spans="7:16" ht="12.75">
      <c r="G380" s="2"/>
      <c r="H380" s="2"/>
      <c r="I380" s="4"/>
      <c r="J380" s="4"/>
      <c r="M380" s="54" t="s">
        <v>247</v>
      </c>
      <c r="N380" t="s">
        <v>482</v>
      </c>
      <c r="O380" t="s">
        <v>542</v>
      </c>
      <c r="P380" t="s">
        <v>480</v>
      </c>
    </row>
    <row r="381" spans="7:16" ht="12.75">
      <c r="G381" s="2"/>
      <c r="H381" s="2"/>
      <c r="I381" s="4"/>
      <c r="J381" s="4"/>
      <c r="M381" s="54" t="s">
        <v>166</v>
      </c>
      <c r="N381" t="s">
        <v>482</v>
      </c>
      <c r="O381" t="s">
        <v>536</v>
      </c>
      <c r="P381" t="s">
        <v>480</v>
      </c>
    </row>
    <row r="382" spans="7:16" ht="12.75">
      <c r="G382" s="2"/>
      <c r="H382" s="2"/>
      <c r="I382" s="4"/>
      <c r="J382" s="4"/>
      <c r="M382" s="54" t="s">
        <v>347</v>
      </c>
      <c r="N382" t="s">
        <v>482</v>
      </c>
      <c r="O382" t="s">
        <v>540</v>
      </c>
      <c r="P382" t="s">
        <v>481</v>
      </c>
    </row>
    <row r="383" spans="7:16" ht="12.75">
      <c r="G383" s="2"/>
      <c r="H383" s="2"/>
      <c r="I383" s="4"/>
      <c r="J383" s="4"/>
      <c r="M383" s="54" t="s">
        <v>409</v>
      </c>
      <c r="N383" t="s">
        <v>479</v>
      </c>
      <c r="O383" t="s">
        <v>497</v>
      </c>
      <c r="P383" t="s">
        <v>480</v>
      </c>
    </row>
    <row r="384" spans="7:16" ht="12.75">
      <c r="G384" s="2"/>
      <c r="H384" s="2"/>
      <c r="I384" s="4"/>
      <c r="J384" s="4"/>
      <c r="M384" s="54" t="s">
        <v>161</v>
      </c>
      <c r="N384" t="s">
        <v>479</v>
      </c>
      <c r="O384" t="s">
        <v>488</v>
      </c>
      <c r="P384" t="s">
        <v>481</v>
      </c>
    </row>
    <row r="385" spans="7:16" ht="12.75">
      <c r="G385" s="2"/>
      <c r="H385" s="2"/>
      <c r="I385" s="4"/>
      <c r="J385" s="4"/>
      <c r="M385" s="54" t="s">
        <v>70</v>
      </c>
      <c r="N385" t="s">
        <v>479</v>
      </c>
      <c r="O385" t="s">
        <v>496</v>
      </c>
      <c r="P385" t="s">
        <v>481</v>
      </c>
    </row>
    <row r="386" spans="7:16" ht="12.75">
      <c r="G386" s="2"/>
      <c r="H386" s="2"/>
      <c r="I386" s="4"/>
      <c r="J386" s="4"/>
      <c r="M386" s="54" t="s">
        <v>354</v>
      </c>
      <c r="N386" t="s">
        <v>482</v>
      </c>
      <c r="O386" t="s">
        <v>526</v>
      </c>
      <c r="P386" t="s">
        <v>481</v>
      </c>
    </row>
    <row r="387" spans="7:16" ht="12.75">
      <c r="G387" s="2"/>
      <c r="H387" s="2"/>
      <c r="I387" s="4"/>
      <c r="J387" s="4"/>
      <c r="M387" s="54" t="s">
        <v>259</v>
      </c>
      <c r="N387" t="s">
        <v>482</v>
      </c>
      <c r="O387" t="s">
        <v>533</v>
      </c>
      <c r="P387" t="s">
        <v>480</v>
      </c>
    </row>
    <row r="388" spans="7:16" ht="12.75">
      <c r="G388" s="2"/>
      <c r="H388" s="2"/>
      <c r="I388" s="4"/>
      <c r="J388" s="4"/>
      <c r="M388" s="54" t="s">
        <v>137</v>
      </c>
      <c r="N388" t="s">
        <v>482</v>
      </c>
      <c r="O388" t="s">
        <v>533</v>
      </c>
      <c r="P388" t="s">
        <v>481</v>
      </c>
    </row>
    <row r="389" spans="7:16" ht="12.75">
      <c r="G389" s="2"/>
      <c r="H389" s="2"/>
      <c r="I389" s="4"/>
      <c r="J389" s="4"/>
      <c r="M389" s="54" t="s">
        <v>170</v>
      </c>
      <c r="N389" t="s">
        <v>479</v>
      </c>
      <c r="O389" t="s">
        <v>490</v>
      </c>
      <c r="P389" t="s">
        <v>481</v>
      </c>
    </row>
    <row r="390" spans="7:16" ht="12.75">
      <c r="G390" s="2"/>
      <c r="H390" s="2"/>
      <c r="I390" s="4"/>
      <c r="J390" s="4"/>
      <c r="M390" s="54" t="s">
        <v>84</v>
      </c>
      <c r="N390" t="s">
        <v>479</v>
      </c>
      <c r="O390" t="s">
        <v>497</v>
      </c>
      <c r="P390" t="s">
        <v>481</v>
      </c>
    </row>
    <row r="391" spans="7:16" ht="12.75">
      <c r="G391" s="2"/>
      <c r="H391" s="2"/>
      <c r="I391" s="4"/>
      <c r="J391" s="4"/>
      <c r="M391" s="54" t="s">
        <v>372</v>
      </c>
      <c r="N391" t="s">
        <v>482</v>
      </c>
      <c r="O391" t="s">
        <v>524</v>
      </c>
      <c r="P391" t="s">
        <v>481</v>
      </c>
    </row>
    <row r="392" spans="7:16" ht="12.75">
      <c r="G392" s="2"/>
      <c r="H392" s="2"/>
      <c r="I392" s="4"/>
      <c r="J392" s="4"/>
      <c r="M392" s="54" t="s">
        <v>467</v>
      </c>
      <c r="N392" t="s">
        <v>482</v>
      </c>
      <c r="O392" t="s">
        <v>525</v>
      </c>
      <c r="P392" t="s">
        <v>481</v>
      </c>
    </row>
    <row r="393" spans="7:16" ht="12.75">
      <c r="G393" s="2"/>
      <c r="H393" s="2"/>
      <c r="I393" s="4"/>
      <c r="J393" s="4"/>
      <c r="M393" s="54" t="s">
        <v>248</v>
      </c>
      <c r="N393" t="s">
        <v>482</v>
      </c>
      <c r="O393" t="s">
        <v>522</v>
      </c>
      <c r="P393" t="s">
        <v>480</v>
      </c>
    </row>
    <row r="394" spans="7:16" ht="12.75">
      <c r="G394" s="2"/>
      <c r="H394" s="2"/>
      <c r="I394" s="4"/>
      <c r="J394" s="4"/>
      <c r="M394" s="54" t="s">
        <v>401</v>
      </c>
      <c r="N394" t="s">
        <v>479</v>
      </c>
      <c r="O394" t="s">
        <v>488</v>
      </c>
      <c r="P394" t="s">
        <v>480</v>
      </c>
    </row>
    <row r="395" spans="7:16" ht="12.75">
      <c r="G395" s="2"/>
      <c r="H395" s="2"/>
      <c r="I395" s="4"/>
      <c r="J395" s="4"/>
      <c r="M395" s="54" t="s">
        <v>574</v>
      </c>
      <c r="N395" t="s">
        <v>479</v>
      </c>
      <c r="O395" t="s">
        <v>495</v>
      </c>
      <c r="P395" t="s">
        <v>480</v>
      </c>
    </row>
    <row r="396" spans="7:16" ht="12.75">
      <c r="G396" s="2"/>
      <c r="H396" s="2"/>
      <c r="I396" s="4"/>
      <c r="J396" s="4"/>
      <c r="M396" s="54" t="s">
        <v>178</v>
      </c>
      <c r="N396" t="s">
        <v>479</v>
      </c>
      <c r="O396" t="s">
        <v>490</v>
      </c>
      <c r="P396" t="s">
        <v>481</v>
      </c>
    </row>
    <row r="397" spans="7:16" ht="12.75">
      <c r="G397" s="2"/>
      <c r="H397" s="2"/>
      <c r="I397" s="4"/>
      <c r="J397" s="4"/>
      <c r="M397" s="54" t="s">
        <v>194</v>
      </c>
      <c r="N397" t="s">
        <v>482</v>
      </c>
      <c r="O397" t="s">
        <v>536</v>
      </c>
      <c r="P397" t="s">
        <v>481</v>
      </c>
    </row>
    <row r="398" spans="7:16" ht="12.75">
      <c r="G398" s="2"/>
      <c r="H398" s="2"/>
      <c r="I398" s="4"/>
      <c r="J398" s="4"/>
      <c r="M398" s="54" t="s">
        <v>226</v>
      </c>
      <c r="N398" t="s">
        <v>479</v>
      </c>
      <c r="O398" t="s">
        <v>498</v>
      </c>
      <c r="P398" t="s">
        <v>481</v>
      </c>
    </row>
    <row r="399" spans="7:16" ht="12.75">
      <c r="G399" s="2"/>
      <c r="H399" s="2"/>
      <c r="I399" s="4"/>
      <c r="J399" s="4"/>
      <c r="M399" s="54" t="s">
        <v>212</v>
      </c>
      <c r="N399" t="s">
        <v>482</v>
      </c>
      <c r="O399" t="s">
        <v>573</v>
      </c>
      <c r="P399" t="s">
        <v>480</v>
      </c>
    </row>
    <row r="400" spans="7:16" ht="12.75">
      <c r="G400" s="2"/>
      <c r="H400" s="2"/>
      <c r="I400" s="4"/>
      <c r="J400" s="4"/>
      <c r="M400" s="54" t="s">
        <v>175</v>
      </c>
      <c r="N400" t="s">
        <v>482</v>
      </c>
      <c r="O400" t="s">
        <v>515</v>
      </c>
      <c r="P400" t="s">
        <v>480</v>
      </c>
    </row>
    <row r="401" spans="7:16" ht="12.75">
      <c r="G401" s="2"/>
      <c r="H401" s="2"/>
      <c r="I401" s="4"/>
      <c r="J401" s="4"/>
      <c r="M401" s="54" t="s">
        <v>333</v>
      </c>
      <c r="N401" t="s">
        <v>482</v>
      </c>
      <c r="O401" t="s">
        <v>532</v>
      </c>
      <c r="P401" t="s">
        <v>481</v>
      </c>
    </row>
    <row r="402" spans="7:16" ht="12.75">
      <c r="G402" s="2"/>
      <c r="H402" s="2"/>
      <c r="I402" s="4"/>
      <c r="J402" s="4"/>
      <c r="M402" s="54" t="s">
        <v>67</v>
      </c>
      <c r="N402" t="s">
        <v>482</v>
      </c>
      <c r="O402" t="s">
        <v>532</v>
      </c>
      <c r="P402" t="s">
        <v>481</v>
      </c>
    </row>
    <row r="403" spans="7:16" ht="12.75">
      <c r="G403" s="2"/>
      <c r="H403" s="2"/>
      <c r="I403" s="4"/>
      <c r="J403" s="4"/>
      <c r="M403" s="54" t="s">
        <v>211</v>
      </c>
      <c r="N403" t="s">
        <v>482</v>
      </c>
      <c r="O403" t="s">
        <v>532</v>
      </c>
      <c r="P403" t="s">
        <v>481</v>
      </c>
    </row>
    <row r="404" spans="7:16" ht="12.75">
      <c r="G404" s="2"/>
      <c r="H404" s="2"/>
      <c r="I404" s="4"/>
      <c r="J404" s="4"/>
      <c r="M404" s="54" t="s">
        <v>138</v>
      </c>
      <c r="N404" t="s">
        <v>482</v>
      </c>
      <c r="O404" t="s">
        <v>533</v>
      </c>
      <c r="P404" t="s">
        <v>481</v>
      </c>
    </row>
    <row r="405" spans="7:16" ht="12.75">
      <c r="G405" s="2"/>
      <c r="H405" s="2"/>
      <c r="I405" s="4"/>
      <c r="J405" s="4"/>
      <c r="M405" s="54" t="s">
        <v>378</v>
      </c>
      <c r="N405" t="s">
        <v>482</v>
      </c>
      <c r="O405" t="s">
        <v>533</v>
      </c>
      <c r="P405" t="s">
        <v>481</v>
      </c>
    </row>
    <row r="406" spans="7:16" ht="12.75">
      <c r="G406" s="2"/>
      <c r="H406" s="2"/>
      <c r="I406" s="4"/>
      <c r="J406" s="4"/>
      <c r="M406" s="54" t="s">
        <v>179</v>
      </c>
      <c r="N406" t="s">
        <v>479</v>
      </c>
      <c r="O406" t="s">
        <v>499</v>
      </c>
      <c r="P406" t="s">
        <v>481</v>
      </c>
    </row>
    <row r="407" spans="7:16" ht="12.75">
      <c r="G407" s="2"/>
      <c r="H407" s="2"/>
      <c r="I407" s="4"/>
      <c r="J407" s="4"/>
      <c r="M407" s="54" t="s">
        <v>442</v>
      </c>
      <c r="N407" t="s">
        <v>479</v>
      </c>
      <c r="O407" t="s">
        <v>499</v>
      </c>
      <c r="P407" t="s">
        <v>481</v>
      </c>
    </row>
    <row r="408" spans="7:16" ht="12.75">
      <c r="G408" s="2"/>
      <c r="H408" s="2"/>
      <c r="I408" s="4"/>
      <c r="J408" s="4"/>
      <c r="M408" s="54" t="s">
        <v>111</v>
      </c>
      <c r="N408" t="s">
        <v>482</v>
      </c>
      <c r="O408" t="s">
        <v>532</v>
      </c>
      <c r="P408" t="s">
        <v>480</v>
      </c>
    </row>
    <row r="409" spans="7:16" ht="12.75">
      <c r="G409" s="2"/>
      <c r="H409" s="2"/>
      <c r="I409" s="4"/>
      <c r="J409" s="4"/>
      <c r="M409" s="54" t="s">
        <v>239</v>
      </c>
      <c r="N409" t="s">
        <v>482</v>
      </c>
      <c r="O409" t="s">
        <v>573</v>
      </c>
      <c r="P409" t="s">
        <v>481</v>
      </c>
    </row>
    <row r="410" spans="7:16" ht="12.75">
      <c r="G410" s="2"/>
      <c r="H410" s="2"/>
      <c r="I410" s="4"/>
      <c r="J410" s="4"/>
      <c r="M410" s="54" t="s">
        <v>303</v>
      </c>
      <c r="N410" t="s">
        <v>482</v>
      </c>
      <c r="O410" t="s">
        <v>537</v>
      </c>
      <c r="P410" t="s">
        <v>480</v>
      </c>
    </row>
    <row r="411" spans="7:16" ht="12.75">
      <c r="G411" s="2"/>
      <c r="H411" s="2"/>
      <c r="I411" s="4"/>
      <c r="J411" s="4"/>
      <c r="M411" s="54" t="s">
        <v>249</v>
      </c>
      <c r="N411" t="s">
        <v>482</v>
      </c>
      <c r="O411" t="s">
        <v>533</v>
      </c>
      <c r="P411" t="s">
        <v>480</v>
      </c>
    </row>
    <row r="412" spans="7:16" ht="12.75">
      <c r="G412" s="2"/>
      <c r="H412" s="2"/>
      <c r="I412" s="4"/>
      <c r="J412" s="4"/>
      <c r="M412" s="54" t="s">
        <v>112</v>
      </c>
      <c r="N412" t="s">
        <v>482</v>
      </c>
      <c r="O412" t="s">
        <v>518</v>
      </c>
      <c r="P412" t="s">
        <v>480</v>
      </c>
    </row>
    <row r="413" spans="7:16" ht="12.75">
      <c r="G413" s="2"/>
      <c r="H413" s="2"/>
      <c r="I413" s="4"/>
      <c r="J413" s="4"/>
      <c r="M413" s="54" t="s">
        <v>578</v>
      </c>
      <c r="N413" t="s">
        <v>482</v>
      </c>
      <c r="O413" t="s">
        <v>530</v>
      </c>
      <c r="P413" t="s">
        <v>480</v>
      </c>
    </row>
    <row r="414" spans="7:16" ht="12.75">
      <c r="G414" s="2"/>
      <c r="H414" s="2"/>
      <c r="I414" s="4"/>
      <c r="J414" s="4"/>
      <c r="M414" s="54" t="s">
        <v>567</v>
      </c>
      <c r="N414" t="s">
        <v>482</v>
      </c>
      <c r="O414" t="s">
        <v>524</v>
      </c>
      <c r="P414" t="s">
        <v>480</v>
      </c>
    </row>
    <row r="415" spans="7:16" ht="12.75">
      <c r="G415" s="2"/>
      <c r="H415" s="2"/>
      <c r="I415" s="4"/>
      <c r="J415" s="4"/>
      <c r="M415" s="54" t="s">
        <v>274</v>
      </c>
      <c r="N415" t="s">
        <v>482</v>
      </c>
      <c r="O415" t="s">
        <v>524</v>
      </c>
      <c r="P415" t="s">
        <v>480</v>
      </c>
    </row>
    <row r="416" spans="7:16" ht="12.75">
      <c r="G416" s="2"/>
      <c r="H416" s="2"/>
      <c r="I416" s="4"/>
      <c r="J416" s="4"/>
      <c r="M416" s="54" t="s">
        <v>27</v>
      </c>
      <c r="N416" t="s">
        <v>479</v>
      </c>
      <c r="O416" t="s">
        <v>494</v>
      </c>
      <c r="P416" t="s">
        <v>481</v>
      </c>
    </row>
    <row r="417" spans="7:16" ht="12.75">
      <c r="G417" s="2"/>
      <c r="H417" s="2"/>
      <c r="I417" s="4"/>
      <c r="J417" s="4"/>
      <c r="M417" s="54" t="s">
        <v>188</v>
      </c>
      <c r="N417" t="s">
        <v>479</v>
      </c>
      <c r="O417" t="s">
        <v>494</v>
      </c>
      <c r="P417" t="s">
        <v>481</v>
      </c>
    </row>
    <row r="418" spans="7:16" ht="12.75">
      <c r="G418" s="2"/>
      <c r="H418" s="2"/>
      <c r="I418" s="4"/>
      <c r="J418" s="4"/>
      <c r="M418" s="54" t="s">
        <v>258</v>
      </c>
      <c r="N418" t="s">
        <v>482</v>
      </c>
      <c r="O418" t="s">
        <v>525</v>
      </c>
      <c r="P418" t="s">
        <v>480</v>
      </c>
    </row>
    <row r="419" spans="7:16" ht="12.75">
      <c r="G419" s="2"/>
      <c r="H419" s="2"/>
      <c r="I419" s="4"/>
      <c r="J419" s="4"/>
      <c r="M419" s="54" t="s">
        <v>392</v>
      </c>
      <c r="N419" t="s">
        <v>482</v>
      </c>
      <c r="O419" t="s">
        <v>535</v>
      </c>
      <c r="P419" t="s">
        <v>481</v>
      </c>
    </row>
    <row r="420" spans="7:16" ht="12.75">
      <c r="G420" s="2"/>
      <c r="H420" s="2"/>
      <c r="I420" s="4"/>
      <c r="J420" s="4"/>
      <c r="M420" s="54" t="s">
        <v>367</v>
      </c>
      <c r="N420" t="s">
        <v>482</v>
      </c>
      <c r="O420" t="s">
        <v>514</v>
      </c>
      <c r="P420" t="s">
        <v>481</v>
      </c>
    </row>
    <row r="421" spans="7:16" ht="12.75">
      <c r="G421" s="2"/>
      <c r="H421" s="2"/>
      <c r="I421" s="4"/>
      <c r="J421" s="4"/>
      <c r="M421" s="54" t="s">
        <v>608</v>
      </c>
      <c r="N421" t="s">
        <v>482</v>
      </c>
      <c r="O421" t="s">
        <v>540</v>
      </c>
      <c r="P421" t="s">
        <v>480</v>
      </c>
    </row>
    <row r="422" spans="7:16" ht="12.75">
      <c r="G422" s="2"/>
      <c r="H422" s="2"/>
      <c r="I422" s="4"/>
      <c r="J422" s="4"/>
      <c r="M422" s="54" t="s">
        <v>63</v>
      </c>
      <c r="N422" t="s">
        <v>482</v>
      </c>
      <c r="O422" t="s">
        <v>517</v>
      </c>
      <c r="P422" t="s">
        <v>480</v>
      </c>
    </row>
    <row r="423" spans="7:16" ht="12.75">
      <c r="G423" s="2"/>
      <c r="H423" s="2"/>
      <c r="I423" s="4"/>
      <c r="J423" s="4"/>
      <c r="M423" s="54" t="s">
        <v>592</v>
      </c>
      <c r="N423" t="s">
        <v>482</v>
      </c>
      <c r="O423" t="s">
        <v>523</v>
      </c>
      <c r="P423" t="s">
        <v>480</v>
      </c>
    </row>
    <row r="424" spans="7:16" ht="12.75">
      <c r="G424" s="2"/>
      <c r="H424" s="2"/>
      <c r="I424" s="4"/>
      <c r="J424" s="4"/>
      <c r="M424" s="54" t="s">
        <v>390</v>
      </c>
      <c r="N424" t="s">
        <v>482</v>
      </c>
      <c r="O424" t="s">
        <v>573</v>
      </c>
      <c r="P424" t="s">
        <v>481</v>
      </c>
    </row>
    <row r="425" spans="7:16" ht="12.75">
      <c r="G425" s="2"/>
      <c r="H425" s="2"/>
      <c r="I425" s="4"/>
      <c r="J425" s="4"/>
      <c r="M425" s="54" t="s">
        <v>222</v>
      </c>
      <c r="N425" t="s">
        <v>482</v>
      </c>
      <c r="O425" t="s">
        <v>521</v>
      </c>
      <c r="P425" t="s">
        <v>481</v>
      </c>
    </row>
    <row r="426" spans="7:16" ht="12.75">
      <c r="G426" s="2"/>
      <c r="H426" s="2"/>
      <c r="I426" s="4"/>
      <c r="J426" s="4"/>
      <c r="M426" s="54" t="s">
        <v>582</v>
      </c>
      <c r="N426" t="s">
        <v>479</v>
      </c>
      <c r="O426" t="s">
        <v>504</v>
      </c>
      <c r="P426" t="s">
        <v>480</v>
      </c>
    </row>
    <row r="427" spans="7:16" ht="12.75">
      <c r="G427" s="2"/>
      <c r="H427" s="2"/>
      <c r="I427" s="4"/>
      <c r="J427" s="4"/>
      <c r="M427" s="54" t="s">
        <v>196</v>
      </c>
      <c r="N427" t="s">
        <v>482</v>
      </c>
      <c r="O427" t="s">
        <v>525</v>
      </c>
      <c r="P427" t="s">
        <v>480</v>
      </c>
    </row>
    <row r="428" spans="7:19" ht="12.75">
      <c r="G428" s="2"/>
      <c r="H428" s="2"/>
      <c r="I428" s="4"/>
      <c r="J428" s="4"/>
      <c r="M428" s="54" t="s">
        <v>171</v>
      </c>
      <c r="N428" t="s">
        <v>482</v>
      </c>
      <c r="O428" t="s">
        <v>540</v>
      </c>
      <c r="P428" t="s">
        <v>481</v>
      </c>
      <c r="S428" s="23"/>
    </row>
    <row r="429" spans="7:16" ht="12.75">
      <c r="G429" s="2"/>
      <c r="H429" s="2"/>
      <c r="I429" s="4"/>
      <c r="J429" s="4"/>
      <c r="M429" s="54" t="s">
        <v>474</v>
      </c>
      <c r="N429" t="s">
        <v>479</v>
      </c>
      <c r="O429" t="s">
        <v>494</v>
      </c>
      <c r="P429" t="s">
        <v>480</v>
      </c>
    </row>
    <row r="430" spans="7:16" ht="12.75">
      <c r="G430" s="2"/>
      <c r="H430" s="2"/>
      <c r="I430" s="4"/>
      <c r="J430" s="4"/>
      <c r="M430" s="54" t="s">
        <v>389</v>
      </c>
      <c r="N430" t="s">
        <v>482</v>
      </c>
      <c r="O430" t="s">
        <v>530</v>
      </c>
      <c r="P430" t="s">
        <v>481</v>
      </c>
    </row>
    <row r="431" spans="7:16" ht="12.75">
      <c r="G431" s="2"/>
      <c r="H431" s="2"/>
      <c r="I431" s="4"/>
      <c r="J431" s="4"/>
      <c r="M431" s="54" t="s">
        <v>204</v>
      </c>
      <c r="N431" t="s">
        <v>482</v>
      </c>
      <c r="O431" t="s">
        <v>526</v>
      </c>
      <c r="P431" t="s">
        <v>480</v>
      </c>
    </row>
    <row r="432" spans="7:16" ht="12.75">
      <c r="G432" s="2"/>
      <c r="H432" s="2"/>
      <c r="I432" s="4"/>
      <c r="J432" s="4"/>
      <c r="M432" s="54" t="s">
        <v>439</v>
      </c>
      <c r="N432" t="s">
        <v>479</v>
      </c>
      <c r="O432" t="s">
        <v>503</v>
      </c>
      <c r="P432" t="s">
        <v>481</v>
      </c>
    </row>
    <row r="433" spans="7:16" ht="12.75">
      <c r="G433" s="2"/>
      <c r="H433" s="2"/>
      <c r="I433" s="4"/>
      <c r="J433" s="4"/>
      <c r="M433" s="54" t="s">
        <v>174</v>
      </c>
      <c r="N433" t="s">
        <v>482</v>
      </c>
      <c r="O433" t="s">
        <v>513</v>
      </c>
      <c r="P433" t="s">
        <v>481</v>
      </c>
    </row>
    <row r="434" spans="7:16" ht="12.75">
      <c r="G434" s="2"/>
      <c r="H434" s="2"/>
      <c r="I434" s="4"/>
      <c r="J434" s="4"/>
      <c r="M434" s="54" t="s">
        <v>566</v>
      </c>
      <c r="N434" t="s">
        <v>479</v>
      </c>
      <c r="O434" t="s">
        <v>496</v>
      </c>
      <c r="P434" t="s">
        <v>480</v>
      </c>
    </row>
    <row r="435" spans="7:16" ht="12.75">
      <c r="G435" s="2"/>
      <c r="H435" s="2"/>
      <c r="I435" s="4"/>
      <c r="J435" s="4"/>
      <c r="M435" s="54" t="s">
        <v>473</v>
      </c>
      <c r="N435" t="s">
        <v>482</v>
      </c>
      <c r="O435" t="s">
        <v>542</v>
      </c>
      <c r="P435" t="s">
        <v>481</v>
      </c>
    </row>
    <row r="436" spans="7:16" ht="12.75">
      <c r="G436" s="2"/>
      <c r="H436" s="2"/>
      <c r="I436" s="4"/>
      <c r="J436" s="4"/>
      <c r="M436" s="54" t="s">
        <v>405</v>
      </c>
      <c r="N436" t="s">
        <v>479</v>
      </c>
      <c r="O436" t="s">
        <v>512</v>
      </c>
      <c r="P436" t="s">
        <v>480</v>
      </c>
    </row>
    <row r="437" spans="7:16" ht="12.75">
      <c r="G437" s="2"/>
      <c r="H437" s="2"/>
      <c r="I437" s="4"/>
      <c r="J437" s="4"/>
      <c r="M437" s="54" t="s">
        <v>62</v>
      </c>
      <c r="N437" t="s">
        <v>479</v>
      </c>
      <c r="O437" t="s">
        <v>503</v>
      </c>
      <c r="P437" t="s">
        <v>481</v>
      </c>
    </row>
    <row r="438" spans="7:16" ht="12.75">
      <c r="G438" s="2"/>
      <c r="H438" s="2"/>
      <c r="I438" s="4"/>
      <c r="J438" s="4"/>
      <c r="M438" s="54" t="s">
        <v>478</v>
      </c>
      <c r="N438" t="s">
        <v>482</v>
      </c>
      <c r="O438" t="s">
        <v>535</v>
      </c>
      <c r="P438" t="s">
        <v>480</v>
      </c>
    </row>
    <row r="439" spans="7:16" ht="12.75">
      <c r="G439" s="2"/>
      <c r="H439" s="2"/>
      <c r="I439" s="4"/>
      <c r="J439" s="4"/>
      <c r="M439" s="54" t="s">
        <v>307</v>
      </c>
      <c r="N439" t="s">
        <v>482</v>
      </c>
      <c r="O439" t="s">
        <v>537</v>
      </c>
      <c r="P439" t="s">
        <v>480</v>
      </c>
    </row>
    <row r="440" spans="7:16" ht="12.75">
      <c r="G440" s="2"/>
      <c r="H440" s="2"/>
      <c r="I440" s="4"/>
      <c r="J440" s="4"/>
      <c r="M440" s="54" t="s">
        <v>383</v>
      </c>
      <c r="N440" t="s">
        <v>482</v>
      </c>
      <c r="O440" t="s">
        <v>524</v>
      </c>
      <c r="P440" t="s">
        <v>481</v>
      </c>
    </row>
    <row r="441" spans="7:16" ht="12.75">
      <c r="G441" s="2"/>
      <c r="H441" s="2"/>
      <c r="I441" s="4"/>
      <c r="J441" s="4"/>
      <c r="M441" s="54" t="s">
        <v>477</v>
      </c>
      <c r="N441" t="s">
        <v>479</v>
      </c>
      <c r="O441" t="s">
        <v>501</v>
      </c>
      <c r="P441" t="s">
        <v>480</v>
      </c>
    </row>
    <row r="442" spans="7:16" ht="12.75">
      <c r="G442" s="2"/>
      <c r="H442" s="2"/>
      <c r="I442" s="4"/>
      <c r="J442" s="4"/>
      <c r="M442" s="54" t="s">
        <v>593</v>
      </c>
      <c r="N442" t="s">
        <v>482</v>
      </c>
      <c r="O442" t="s">
        <v>537</v>
      </c>
      <c r="P442" t="s">
        <v>480</v>
      </c>
    </row>
    <row r="443" spans="7:16" ht="12.75">
      <c r="G443" s="2"/>
      <c r="H443" s="2"/>
      <c r="I443" s="4"/>
      <c r="J443" s="4"/>
      <c r="M443" s="54" t="s">
        <v>273</v>
      </c>
      <c r="N443" t="s">
        <v>482</v>
      </c>
      <c r="O443" t="s">
        <v>522</v>
      </c>
      <c r="P443" t="s">
        <v>480</v>
      </c>
    </row>
    <row r="444" spans="7:16" ht="12.75">
      <c r="G444" s="2"/>
      <c r="H444" s="2"/>
      <c r="I444" s="4"/>
      <c r="J444" s="4"/>
      <c r="M444" s="54" t="s">
        <v>456</v>
      </c>
      <c r="N444" t="s">
        <v>479</v>
      </c>
      <c r="O444" t="s">
        <v>488</v>
      </c>
      <c r="P444" t="s">
        <v>481</v>
      </c>
    </row>
    <row r="445" spans="7:16" ht="12.75">
      <c r="G445" s="2"/>
      <c r="H445" s="2"/>
      <c r="I445" s="4"/>
      <c r="J445" s="4"/>
      <c r="M445" s="54" t="s">
        <v>47</v>
      </c>
      <c r="N445" t="s">
        <v>482</v>
      </c>
      <c r="O445" t="s">
        <v>528</v>
      </c>
      <c r="P445" t="s">
        <v>480</v>
      </c>
    </row>
    <row r="446" spans="7:16" ht="12.75">
      <c r="G446" s="2"/>
      <c r="H446" s="2"/>
      <c r="I446" s="4"/>
      <c r="J446" s="4"/>
      <c r="M446" s="54" t="s">
        <v>227</v>
      </c>
      <c r="N446" t="s">
        <v>482</v>
      </c>
      <c r="O446" t="s">
        <v>535</v>
      </c>
      <c r="P446" t="s">
        <v>481</v>
      </c>
    </row>
    <row r="447" spans="7:16" ht="12.75">
      <c r="G447" s="2"/>
      <c r="H447" s="2"/>
      <c r="I447" s="4"/>
      <c r="J447" s="4"/>
      <c r="M447" s="54" t="s">
        <v>30</v>
      </c>
      <c r="N447" t="s">
        <v>482</v>
      </c>
      <c r="O447" t="s">
        <v>523</v>
      </c>
      <c r="P447" t="s">
        <v>480</v>
      </c>
    </row>
    <row r="448" spans="7:16" ht="12.75">
      <c r="G448" s="2"/>
      <c r="H448" s="2"/>
      <c r="I448" s="4"/>
      <c r="J448" s="4"/>
      <c r="M448" s="54" t="s">
        <v>238</v>
      </c>
      <c r="N448" t="s">
        <v>482</v>
      </c>
      <c r="O448" t="s">
        <v>534</v>
      </c>
      <c r="P448" t="s">
        <v>481</v>
      </c>
    </row>
    <row r="449" spans="7:16" ht="12.75">
      <c r="G449" s="2"/>
      <c r="H449" s="2"/>
      <c r="I449" s="4"/>
      <c r="J449" s="4"/>
      <c r="M449" s="54" t="s">
        <v>460</v>
      </c>
      <c r="N449" t="s">
        <v>479</v>
      </c>
      <c r="O449" t="s">
        <v>488</v>
      </c>
      <c r="P449" t="s">
        <v>481</v>
      </c>
    </row>
    <row r="450" spans="7:16" ht="12.75">
      <c r="G450" s="2"/>
      <c r="H450" s="2"/>
      <c r="I450" s="4"/>
      <c r="J450" s="4"/>
      <c r="M450" s="54" t="s">
        <v>68</v>
      </c>
      <c r="N450" t="s">
        <v>482</v>
      </c>
      <c r="O450" t="s">
        <v>528</v>
      </c>
      <c r="P450" t="s">
        <v>481</v>
      </c>
    </row>
    <row r="451" spans="7:16" ht="12.75">
      <c r="G451" s="2"/>
      <c r="H451" s="2"/>
      <c r="I451" s="4"/>
      <c r="J451" s="4"/>
      <c r="M451" s="54" t="s">
        <v>53</v>
      </c>
      <c r="N451" t="s">
        <v>479</v>
      </c>
      <c r="O451" t="s">
        <v>506</v>
      </c>
      <c r="P451" t="s">
        <v>480</v>
      </c>
    </row>
    <row r="452" spans="7:16" ht="12.75">
      <c r="G452" s="2"/>
      <c r="H452" s="2"/>
      <c r="I452" s="4"/>
      <c r="J452" s="4"/>
      <c r="M452" s="54" t="s">
        <v>167</v>
      </c>
      <c r="N452" t="s">
        <v>482</v>
      </c>
      <c r="O452" t="s">
        <v>516</v>
      </c>
      <c r="P452" t="s">
        <v>480</v>
      </c>
    </row>
    <row r="453" spans="7:16" ht="12.75">
      <c r="G453" s="2"/>
      <c r="H453" s="2"/>
      <c r="I453" s="4"/>
      <c r="J453" s="4"/>
      <c r="M453" s="54" t="s">
        <v>28</v>
      </c>
      <c r="N453" t="s">
        <v>479</v>
      </c>
      <c r="O453" t="s">
        <v>505</v>
      </c>
      <c r="P453" t="s">
        <v>481</v>
      </c>
    </row>
    <row r="454" spans="7:16" ht="12.75">
      <c r="G454" s="2"/>
      <c r="H454" s="2"/>
      <c r="I454" s="4"/>
      <c r="J454" s="4"/>
      <c r="M454" s="54" t="s">
        <v>435</v>
      </c>
      <c r="N454" t="s">
        <v>479</v>
      </c>
      <c r="O454" t="s">
        <v>505</v>
      </c>
      <c r="P454" t="s">
        <v>481</v>
      </c>
    </row>
    <row r="455" spans="7:16" ht="12.75">
      <c r="G455" s="2"/>
      <c r="H455" s="2"/>
      <c r="I455" s="4"/>
      <c r="J455" s="4"/>
      <c r="M455" s="54" t="s">
        <v>221</v>
      </c>
      <c r="N455" t="s">
        <v>482</v>
      </c>
      <c r="O455" t="s">
        <v>528</v>
      </c>
      <c r="P455" t="s">
        <v>481</v>
      </c>
    </row>
    <row r="456" spans="7:16" ht="12.75">
      <c r="G456" s="2"/>
      <c r="H456" s="2"/>
      <c r="I456" s="4"/>
      <c r="J456" s="4"/>
      <c r="M456" s="54" t="s">
        <v>295</v>
      </c>
      <c r="N456" t="s">
        <v>482</v>
      </c>
      <c r="O456" t="s">
        <v>525</v>
      </c>
      <c r="P456" t="s">
        <v>480</v>
      </c>
    </row>
    <row r="457" spans="7:16" ht="12.75">
      <c r="G457" s="2"/>
      <c r="H457" s="2"/>
      <c r="I457" s="4"/>
      <c r="J457" s="4"/>
      <c r="M457" s="54" t="s">
        <v>113</v>
      </c>
      <c r="N457" t="s">
        <v>479</v>
      </c>
      <c r="O457" t="s">
        <v>493</v>
      </c>
      <c r="P457" t="s">
        <v>480</v>
      </c>
    </row>
    <row r="458" spans="7:16" ht="12.75">
      <c r="G458" s="2"/>
      <c r="H458" s="2"/>
      <c r="I458" s="4"/>
      <c r="J458" s="4"/>
      <c r="M458" s="54" t="s">
        <v>387</v>
      </c>
      <c r="N458" t="s">
        <v>482</v>
      </c>
      <c r="O458" t="s">
        <v>530</v>
      </c>
      <c r="P458" t="s">
        <v>481</v>
      </c>
    </row>
    <row r="459" spans="7:16" ht="12.75">
      <c r="G459" s="2"/>
      <c r="H459" s="2"/>
      <c r="I459" s="4"/>
      <c r="J459" s="4"/>
      <c r="M459" s="54" t="s">
        <v>587</v>
      </c>
      <c r="N459" t="s">
        <v>479</v>
      </c>
      <c r="O459" t="s">
        <v>497</v>
      </c>
      <c r="P459" t="s">
        <v>480</v>
      </c>
    </row>
    <row r="460" spans="7:16" ht="12.75">
      <c r="G460" s="2"/>
      <c r="H460" s="2"/>
      <c r="I460" s="4"/>
      <c r="J460" s="4"/>
      <c r="M460" s="54" t="s">
        <v>20</v>
      </c>
      <c r="N460" t="s">
        <v>482</v>
      </c>
      <c r="O460" t="s">
        <v>537</v>
      </c>
      <c r="P460" t="s">
        <v>480</v>
      </c>
    </row>
    <row r="461" spans="7:16" ht="12.75">
      <c r="G461" s="2"/>
      <c r="H461" s="2"/>
      <c r="I461" s="4"/>
      <c r="J461" s="4"/>
      <c r="M461" s="54" t="s">
        <v>382</v>
      </c>
      <c r="N461" t="s">
        <v>482</v>
      </c>
      <c r="O461" t="s">
        <v>523</v>
      </c>
      <c r="P461" t="s">
        <v>481</v>
      </c>
    </row>
    <row r="462" spans="7:16" ht="12.75">
      <c r="G462" s="2"/>
      <c r="H462" s="2"/>
      <c r="I462" s="4"/>
      <c r="J462" s="4"/>
      <c r="M462" s="54" t="s">
        <v>327</v>
      </c>
      <c r="N462" t="s">
        <v>482</v>
      </c>
      <c r="O462" t="s">
        <v>518</v>
      </c>
      <c r="P462" t="s">
        <v>481</v>
      </c>
    </row>
    <row r="463" spans="7:16" ht="12.75">
      <c r="G463" s="2"/>
      <c r="H463" s="2"/>
      <c r="I463" s="4"/>
      <c r="J463" s="4"/>
      <c r="M463" s="54" t="s">
        <v>411</v>
      </c>
      <c r="N463" t="s">
        <v>479</v>
      </c>
      <c r="O463" t="s">
        <v>500</v>
      </c>
      <c r="P463" t="s">
        <v>480</v>
      </c>
    </row>
    <row r="464" spans="7:16" ht="12.75">
      <c r="G464" s="2"/>
      <c r="H464" s="2"/>
      <c r="I464" s="4"/>
      <c r="J464" s="4"/>
      <c r="M464" s="54" t="s">
        <v>168</v>
      </c>
      <c r="N464" t="s">
        <v>479</v>
      </c>
      <c r="O464" t="s">
        <v>508</v>
      </c>
      <c r="P464" t="s">
        <v>480</v>
      </c>
    </row>
    <row r="465" spans="7:16" ht="12.75">
      <c r="G465" s="2"/>
      <c r="H465" s="2"/>
      <c r="I465" s="4"/>
      <c r="J465" s="4"/>
      <c r="M465" s="54" t="s">
        <v>114</v>
      </c>
      <c r="N465" t="s">
        <v>482</v>
      </c>
      <c r="O465" t="s">
        <v>524</v>
      </c>
      <c r="P465" t="s">
        <v>480</v>
      </c>
    </row>
    <row r="466" spans="7:16" ht="12.75">
      <c r="G466" s="2"/>
      <c r="H466" s="2"/>
      <c r="I466" s="4"/>
      <c r="J466" s="4"/>
      <c r="M466" s="54" t="s">
        <v>66</v>
      </c>
      <c r="N466" t="s">
        <v>482</v>
      </c>
      <c r="O466" t="s">
        <v>523</v>
      </c>
      <c r="P466" t="s">
        <v>480</v>
      </c>
    </row>
    <row r="467" spans="7:16" ht="12.75">
      <c r="G467" s="2"/>
      <c r="H467" s="2"/>
      <c r="I467" s="4"/>
      <c r="J467" s="4"/>
      <c r="M467" s="54" t="s">
        <v>309</v>
      </c>
      <c r="N467" t="s">
        <v>482</v>
      </c>
      <c r="O467" t="s">
        <v>537</v>
      </c>
      <c r="P467" t="s">
        <v>480</v>
      </c>
    </row>
    <row r="468" spans="7:16" ht="12.75">
      <c r="G468" s="2"/>
      <c r="H468" s="2"/>
      <c r="I468" s="4"/>
      <c r="J468" s="4"/>
      <c r="M468" s="54" t="s">
        <v>9</v>
      </c>
      <c r="N468" t="s">
        <v>482</v>
      </c>
      <c r="O468" t="s">
        <v>526</v>
      </c>
      <c r="P468" t="s">
        <v>480</v>
      </c>
    </row>
    <row r="469" spans="7:16" ht="12.75">
      <c r="G469" s="2"/>
      <c r="H469" s="2"/>
      <c r="I469" s="4"/>
      <c r="J469" s="4"/>
      <c r="M469" s="54" t="s">
        <v>207</v>
      </c>
      <c r="N469" t="s">
        <v>479</v>
      </c>
      <c r="O469" t="s">
        <v>512</v>
      </c>
      <c r="P469" t="s">
        <v>481</v>
      </c>
    </row>
    <row r="470" spans="7:16" ht="12.75">
      <c r="G470" s="2"/>
      <c r="H470" s="2"/>
      <c r="I470" s="4"/>
      <c r="J470" s="4"/>
      <c r="M470" s="54" t="s">
        <v>441</v>
      </c>
      <c r="N470" t="s">
        <v>479</v>
      </c>
      <c r="O470" t="s">
        <v>512</v>
      </c>
      <c r="P470" t="s">
        <v>481</v>
      </c>
    </row>
    <row r="471" spans="7:16" ht="12.75">
      <c r="G471" s="2"/>
      <c r="H471" s="2"/>
      <c r="I471" s="4"/>
      <c r="J471" s="4"/>
      <c r="M471" s="54" t="s">
        <v>384</v>
      </c>
      <c r="N471" t="s">
        <v>482</v>
      </c>
      <c r="O471" t="s">
        <v>522</v>
      </c>
      <c r="P471" t="s">
        <v>481</v>
      </c>
    </row>
    <row r="472" spans="7:16" ht="12.75">
      <c r="G472" s="2"/>
      <c r="H472" s="2"/>
      <c r="I472" s="4"/>
      <c r="J472" s="4"/>
      <c r="M472" s="54" t="s">
        <v>223</v>
      </c>
      <c r="N472" t="s">
        <v>482</v>
      </c>
      <c r="O472" t="s">
        <v>522</v>
      </c>
      <c r="P472" t="s">
        <v>481</v>
      </c>
    </row>
    <row r="473" spans="7:16" ht="12.75">
      <c r="G473" s="2"/>
      <c r="H473" s="2"/>
      <c r="I473" s="4"/>
      <c r="J473" s="4"/>
      <c r="M473" s="54" t="s">
        <v>10</v>
      </c>
      <c r="N473" t="s">
        <v>479</v>
      </c>
      <c r="O473" t="s">
        <v>511</v>
      </c>
      <c r="P473" t="s">
        <v>481</v>
      </c>
    </row>
    <row r="474" spans="7:16" ht="12.75">
      <c r="G474" s="2"/>
      <c r="H474" s="2"/>
      <c r="I474" s="4"/>
      <c r="J474" s="4"/>
      <c r="M474" s="54" t="s">
        <v>457</v>
      </c>
      <c r="N474" t="s">
        <v>479</v>
      </c>
      <c r="O474" t="s">
        <v>511</v>
      </c>
      <c r="P474" t="s">
        <v>481</v>
      </c>
    </row>
    <row r="475" spans="7:16" ht="12.75">
      <c r="G475" s="2"/>
      <c r="H475" s="2"/>
      <c r="I475" s="4"/>
      <c r="J475" s="4"/>
      <c r="M475" s="54" t="s">
        <v>79</v>
      </c>
      <c r="N475" t="s">
        <v>479</v>
      </c>
      <c r="O475" t="s">
        <v>492</v>
      </c>
      <c r="P475" t="s">
        <v>481</v>
      </c>
    </row>
    <row r="476" spans="7:16" ht="12.75">
      <c r="G476" s="2"/>
      <c r="H476" s="2"/>
      <c r="I476" s="4"/>
      <c r="J476" s="4"/>
      <c r="M476" s="54" t="s">
        <v>26</v>
      </c>
      <c r="N476" t="s">
        <v>479</v>
      </c>
      <c r="O476" t="s">
        <v>492</v>
      </c>
      <c r="P476" t="s">
        <v>481</v>
      </c>
    </row>
    <row r="477" spans="7:16" ht="12.75">
      <c r="G477" s="2"/>
      <c r="H477" s="2"/>
      <c r="I477" s="4"/>
      <c r="J477" s="4"/>
      <c r="M477" s="54" t="s">
        <v>461</v>
      </c>
      <c r="N477" t="s">
        <v>479</v>
      </c>
      <c r="O477" t="s">
        <v>492</v>
      </c>
      <c r="P477" t="s">
        <v>481</v>
      </c>
    </row>
    <row r="478" spans="7:16" ht="12.75">
      <c r="G478" s="2"/>
      <c r="H478" s="2"/>
      <c r="I478" s="4"/>
      <c r="J478" s="4"/>
      <c r="M478" s="54" t="s">
        <v>321</v>
      </c>
      <c r="N478" t="s">
        <v>482</v>
      </c>
      <c r="O478" t="s">
        <v>533</v>
      </c>
      <c r="P478" t="s">
        <v>480</v>
      </c>
    </row>
    <row r="479" spans="7:16" ht="12.75">
      <c r="G479" s="2"/>
      <c r="H479" s="2"/>
      <c r="I479" s="4"/>
      <c r="J479" s="4"/>
      <c r="M479" s="54" t="s">
        <v>200</v>
      </c>
      <c r="N479" t="s">
        <v>482</v>
      </c>
      <c r="O479" t="s">
        <v>542</v>
      </c>
      <c r="P479" t="s">
        <v>480</v>
      </c>
    </row>
    <row r="480" spans="7:16" ht="12.75">
      <c r="G480" s="2"/>
      <c r="H480" s="2"/>
      <c r="I480" s="4"/>
      <c r="J480" s="4"/>
      <c r="M480" s="54" t="s">
        <v>328</v>
      </c>
      <c r="N480" t="s">
        <v>482</v>
      </c>
      <c r="O480" t="s">
        <v>519</v>
      </c>
      <c r="P480" t="s">
        <v>481</v>
      </c>
    </row>
    <row r="481" spans="7:16" ht="12.75">
      <c r="G481" s="2"/>
      <c r="H481" s="2"/>
      <c r="I481" s="4"/>
      <c r="J481" s="4"/>
      <c r="M481" s="54" t="s">
        <v>159</v>
      </c>
      <c r="N481" t="s">
        <v>479</v>
      </c>
      <c r="O481" t="s">
        <v>497</v>
      </c>
      <c r="P481" t="s">
        <v>480</v>
      </c>
    </row>
    <row r="482" spans="7:16" ht="12.75">
      <c r="G482" s="2"/>
      <c r="H482" s="2"/>
      <c r="I482" s="4"/>
      <c r="J482" s="4"/>
      <c r="M482" s="54" t="s">
        <v>337</v>
      </c>
      <c r="N482" t="s">
        <v>482</v>
      </c>
      <c r="O482" t="s">
        <v>523</v>
      </c>
      <c r="P482" t="s">
        <v>481</v>
      </c>
    </row>
    <row r="483" spans="7:16" ht="12.75">
      <c r="G483" s="2"/>
      <c r="H483" s="2"/>
      <c r="I483" s="4"/>
      <c r="J483" s="4"/>
      <c r="M483" s="54" t="s">
        <v>139</v>
      </c>
      <c r="N483" t="s">
        <v>482</v>
      </c>
      <c r="O483" t="s">
        <v>535</v>
      </c>
      <c r="P483" t="s">
        <v>480</v>
      </c>
    </row>
    <row r="484" spans="7:16" ht="12.75">
      <c r="G484" s="2"/>
      <c r="H484" s="2"/>
      <c r="I484" s="4"/>
      <c r="J484" s="4"/>
      <c r="M484" s="54" t="s">
        <v>351</v>
      </c>
      <c r="N484" t="s">
        <v>482</v>
      </c>
      <c r="O484" t="s">
        <v>535</v>
      </c>
      <c r="P484" t="s">
        <v>481</v>
      </c>
    </row>
    <row r="485" spans="7:16" ht="12.75">
      <c r="G485" s="2"/>
      <c r="H485" s="2"/>
      <c r="I485" s="4"/>
      <c r="J485" s="4"/>
      <c r="M485" s="54" t="s">
        <v>129</v>
      </c>
      <c r="N485" t="s">
        <v>482</v>
      </c>
      <c r="O485" t="s">
        <v>519</v>
      </c>
      <c r="P485" t="s">
        <v>481</v>
      </c>
    </row>
    <row r="486" spans="7:16" ht="12.75">
      <c r="G486" s="2"/>
      <c r="H486" s="2"/>
      <c r="I486" s="4"/>
      <c r="J486" s="4"/>
      <c r="M486" s="54" t="s">
        <v>177</v>
      </c>
      <c r="N486" t="s">
        <v>479</v>
      </c>
      <c r="O486" t="s">
        <v>510</v>
      </c>
      <c r="P486" t="s">
        <v>481</v>
      </c>
    </row>
    <row r="487" spans="7:16" ht="12.75">
      <c r="G487" s="2"/>
      <c r="H487" s="2"/>
      <c r="I487" s="4"/>
      <c r="J487" s="4"/>
      <c r="M487" s="54" t="s">
        <v>323</v>
      </c>
      <c r="N487" t="s">
        <v>482</v>
      </c>
      <c r="O487" t="s">
        <v>573</v>
      </c>
      <c r="P487" t="s">
        <v>480</v>
      </c>
    </row>
    <row r="488" spans="7:16" ht="12.75">
      <c r="G488" s="2"/>
      <c r="H488" s="2"/>
      <c r="I488" s="4"/>
      <c r="J488" s="4"/>
      <c r="M488" s="54" t="s">
        <v>290</v>
      </c>
      <c r="N488" t="s">
        <v>482</v>
      </c>
      <c r="O488" t="s">
        <v>533</v>
      </c>
      <c r="P488" t="s">
        <v>480</v>
      </c>
    </row>
    <row r="489" spans="7:16" ht="12.75">
      <c r="G489" s="2"/>
      <c r="H489" s="2"/>
      <c r="I489" s="4"/>
      <c r="J489" s="4"/>
      <c r="M489" s="54" t="s">
        <v>267</v>
      </c>
      <c r="N489" t="s">
        <v>482</v>
      </c>
      <c r="O489" t="s">
        <v>536</v>
      </c>
      <c r="P489" t="s">
        <v>480</v>
      </c>
    </row>
    <row r="490" spans="7:16" ht="12.75">
      <c r="G490" s="2"/>
      <c r="H490" s="2"/>
      <c r="I490" s="4"/>
      <c r="J490" s="4"/>
      <c r="M490" s="54" t="s">
        <v>296</v>
      </c>
      <c r="N490" t="s">
        <v>482</v>
      </c>
      <c r="O490" t="s">
        <v>532</v>
      </c>
      <c r="P490" t="s">
        <v>480</v>
      </c>
    </row>
    <row r="491" spans="7:16" ht="12.75">
      <c r="G491" s="2"/>
      <c r="H491" s="2"/>
      <c r="I491" s="4"/>
      <c r="J491" s="4"/>
      <c r="M491" s="54" t="s">
        <v>217</v>
      </c>
      <c r="N491" t="s">
        <v>482</v>
      </c>
      <c r="O491" t="s">
        <v>535</v>
      </c>
      <c r="P491" t="s">
        <v>480</v>
      </c>
    </row>
    <row r="492" spans="7:16" ht="12.75">
      <c r="G492" s="2"/>
      <c r="H492" s="2"/>
      <c r="I492" s="4"/>
      <c r="J492" s="4"/>
      <c r="M492" s="54" t="s">
        <v>25</v>
      </c>
      <c r="N492" t="s">
        <v>479</v>
      </c>
      <c r="O492" t="s">
        <v>492</v>
      </c>
      <c r="P492" t="s">
        <v>480</v>
      </c>
    </row>
    <row r="493" spans="7:16" ht="12.75">
      <c r="G493" s="2"/>
      <c r="H493" s="2"/>
      <c r="I493" s="4"/>
      <c r="J493" s="4"/>
      <c r="M493" s="54" t="s">
        <v>115</v>
      </c>
      <c r="N493" t="s">
        <v>482</v>
      </c>
      <c r="O493" t="s">
        <v>523</v>
      </c>
      <c r="P493" t="s">
        <v>480</v>
      </c>
    </row>
    <row r="494" spans="7:16" ht="12.75">
      <c r="G494" s="2"/>
      <c r="H494" s="2"/>
      <c r="I494" s="4"/>
      <c r="J494" s="4"/>
      <c r="M494" s="54" t="s">
        <v>185</v>
      </c>
      <c r="N494" t="s">
        <v>482</v>
      </c>
      <c r="O494" t="s">
        <v>531</v>
      </c>
      <c r="P494" t="s">
        <v>481</v>
      </c>
    </row>
    <row r="495" spans="7:16" ht="12.75">
      <c r="G495" s="2"/>
      <c r="H495" s="2"/>
      <c r="I495" s="4"/>
      <c r="J495" s="4"/>
      <c r="M495" s="54" t="s">
        <v>366</v>
      </c>
      <c r="N495" t="s">
        <v>482</v>
      </c>
      <c r="O495" t="s">
        <v>534</v>
      </c>
      <c r="P495" t="s">
        <v>481</v>
      </c>
    </row>
    <row r="496" spans="7:16" ht="12.75">
      <c r="G496" s="2"/>
      <c r="H496" s="2"/>
      <c r="I496" s="4"/>
      <c r="J496" s="4"/>
      <c r="M496" s="54" t="s">
        <v>404</v>
      </c>
      <c r="N496" t="s">
        <v>479</v>
      </c>
      <c r="O496" t="s">
        <v>494</v>
      </c>
      <c r="P496" t="s">
        <v>480</v>
      </c>
    </row>
    <row r="497" spans="7:16" ht="12.75">
      <c r="G497" s="2"/>
      <c r="H497" s="2"/>
      <c r="I497" s="4"/>
      <c r="J497" s="4"/>
      <c r="M497" s="54" t="s">
        <v>157</v>
      </c>
      <c r="N497" t="s">
        <v>479</v>
      </c>
      <c r="O497" t="s">
        <v>504</v>
      </c>
      <c r="P497" t="s">
        <v>481</v>
      </c>
    </row>
    <row r="498" spans="7:16" ht="12.75">
      <c r="G498" s="2"/>
      <c r="H498" s="2"/>
      <c r="I498" s="4"/>
      <c r="J498" s="4"/>
      <c r="M498" s="54" t="s">
        <v>69</v>
      </c>
      <c r="N498" t="s">
        <v>479</v>
      </c>
      <c r="O498" t="s">
        <v>504</v>
      </c>
      <c r="P498" t="s">
        <v>481</v>
      </c>
    </row>
    <row r="499" spans="7:16" ht="12.75">
      <c r="G499" s="2"/>
      <c r="H499" s="2"/>
      <c r="I499" s="4"/>
      <c r="J499" s="4"/>
      <c r="M499" s="54" t="s">
        <v>443</v>
      </c>
      <c r="N499" t="s">
        <v>479</v>
      </c>
      <c r="O499" t="s">
        <v>504</v>
      </c>
      <c r="P499" t="s">
        <v>481</v>
      </c>
    </row>
    <row r="500" spans="7:16" ht="12.75">
      <c r="G500" s="2"/>
      <c r="H500" s="2"/>
      <c r="I500" s="4"/>
      <c r="J500" s="4"/>
      <c r="M500" s="54" t="s">
        <v>152</v>
      </c>
      <c r="N500" t="s">
        <v>479</v>
      </c>
      <c r="O500" t="s">
        <v>505</v>
      </c>
      <c r="P500" t="s">
        <v>481</v>
      </c>
    </row>
    <row r="501" spans="7:16" ht="12.75">
      <c r="G501" s="2"/>
      <c r="H501" s="2"/>
      <c r="I501" s="4"/>
      <c r="J501" s="4"/>
      <c r="M501" s="54" t="s">
        <v>11</v>
      </c>
      <c r="N501" t="s">
        <v>482</v>
      </c>
      <c r="O501" t="s">
        <v>518</v>
      </c>
      <c r="P501" t="s">
        <v>481</v>
      </c>
    </row>
    <row r="502" spans="7:16" ht="12.75">
      <c r="G502" s="2"/>
      <c r="H502" s="2"/>
      <c r="I502" s="4"/>
      <c r="J502" s="4"/>
      <c r="M502" s="54" t="s">
        <v>329</v>
      </c>
      <c r="N502" t="s">
        <v>482</v>
      </c>
      <c r="O502" t="s">
        <v>538</v>
      </c>
      <c r="P502" t="s">
        <v>481</v>
      </c>
    </row>
    <row r="503" spans="7:16" ht="12.75">
      <c r="G503" s="2"/>
      <c r="H503" s="2"/>
      <c r="I503" s="4"/>
      <c r="J503" s="4"/>
      <c r="M503" s="54" t="s">
        <v>45</v>
      </c>
      <c r="N503" t="s">
        <v>482</v>
      </c>
      <c r="O503" t="s">
        <v>538</v>
      </c>
      <c r="P503" t="s">
        <v>481</v>
      </c>
    </row>
    <row r="504" spans="7:16" ht="12.75">
      <c r="G504" s="2"/>
      <c r="H504" s="2"/>
      <c r="I504" s="4"/>
      <c r="J504" s="4"/>
      <c r="M504" s="54" t="s">
        <v>140</v>
      </c>
      <c r="N504" t="s">
        <v>482</v>
      </c>
      <c r="O504" t="s">
        <v>538</v>
      </c>
      <c r="P504" t="s">
        <v>481</v>
      </c>
    </row>
    <row r="505" spans="7:16" ht="12.75">
      <c r="G505" s="2"/>
      <c r="H505" s="2"/>
      <c r="I505" s="4"/>
      <c r="J505" s="4"/>
      <c r="M505" s="54" t="s">
        <v>256</v>
      </c>
      <c r="N505" t="s">
        <v>482</v>
      </c>
      <c r="O505" t="s">
        <v>530</v>
      </c>
      <c r="P505" t="s">
        <v>480</v>
      </c>
    </row>
    <row r="506" spans="7:16" ht="12.75">
      <c r="G506" s="2"/>
      <c r="H506" s="2"/>
      <c r="I506" s="4"/>
      <c r="J506" s="4"/>
      <c r="M506" s="54" t="s">
        <v>236</v>
      </c>
      <c r="N506" t="s">
        <v>482</v>
      </c>
      <c r="O506" t="s">
        <v>522</v>
      </c>
      <c r="P506" t="s">
        <v>480</v>
      </c>
    </row>
    <row r="507" spans="7:16" ht="12.75">
      <c r="G507" s="2"/>
      <c r="H507" s="2"/>
      <c r="I507" s="4"/>
      <c r="J507" s="4"/>
      <c r="M507" s="54" t="s">
        <v>60</v>
      </c>
      <c r="N507" t="s">
        <v>479</v>
      </c>
      <c r="O507" t="s">
        <v>496</v>
      </c>
      <c r="P507" t="s">
        <v>480</v>
      </c>
    </row>
    <row r="508" spans="7:16" ht="12.75">
      <c r="G508" s="2"/>
      <c r="H508" s="2"/>
      <c r="I508" s="4"/>
      <c r="J508" s="4"/>
      <c r="M508" s="54" t="s">
        <v>88</v>
      </c>
      <c r="N508" t="s">
        <v>482</v>
      </c>
      <c r="O508" t="s">
        <v>540</v>
      </c>
      <c r="P508" t="s">
        <v>480</v>
      </c>
    </row>
    <row r="509" spans="7:16" ht="12.75">
      <c r="G509" s="2"/>
      <c r="H509" s="2"/>
      <c r="I509" s="4"/>
      <c r="J509" s="4"/>
      <c r="M509" s="54"/>
      <c r="N509"/>
      <c r="O509"/>
      <c r="P509"/>
    </row>
    <row r="510" spans="7:16" ht="12.75">
      <c r="G510" s="2"/>
      <c r="H510" s="2"/>
      <c r="I510" s="4"/>
      <c r="J510" s="4"/>
      <c r="M510" s="54"/>
      <c r="N510"/>
      <c r="O510"/>
      <c r="P510"/>
    </row>
    <row r="511" spans="7:16" ht="12.75">
      <c r="G511" s="2"/>
      <c r="H511" s="2"/>
      <c r="I511" s="4"/>
      <c r="J511" s="4"/>
      <c r="M511" s="54"/>
      <c r="N511"/>
      <c r="O511"/>
      <c r="P511"/>
    </row>
    <row r="512" spans="7:16" ht="12.75">
      <c r="G512" s="2"/>
      <c r="H512" s="2"/>
      <c r="I512" s="4"/>
      <c r="J512" s="4"/>
      <c r="M512" s="54"/>
      <c r="N512"/>
      <c r="O512"/>
      <c r="P512"/>
    </row>
    <row r="513" spans="7:16" ht="12.75">
      <c r="G513" s="2"/>
      <c r="H513" s="2"/>
      <c r="I513" s="4"/>
      <c r="J513" s="4"/>
      <c r="M513" s="54"/>
      <c r="N513"/>
      <c r="O513"/>
      <c r="P513"/>
    </row>
    <row r="514" spans="7:16" ht="12.75">
      <c r="G514" s="2"/>
      <c r="H514" s="2"/>
      <c r="I514" s="4"/>
      <c r="J514" s="4"/>
      <c r="M514" s="54"/>
      <c r="N514"/>
      <c r="O514"/>
      <c r="P514"/>
    </row>
    <row r="515" spans="7:16" ht="12.75">
      <c r="G515" s="2"/>
      <c r="H515" s="2"/>
      <c r="I515" s="4"/>
      <c r="J515" s="4"/>
      <c r="M515" s="54"/>
      <c r="N515"/>
      <c r="O515"/>
      <c r="P515"/>
    </row>
    <row r="516" spans="7:16" ht="12.75">
      <c r="G516" s="2"/>
      <c r="H516" s="2"/>
      <c r="I516" s="4"/>
      <c r="J516" s="4"/>
      <c r="M516" s="54"/>
      <c r="N516"/>
      <c r="O516"/>
      <c r="P516"/>
    </row>
    <row r="517" spans="7:16" ht="12.75">
      <c r="G517" s="2"/>
      <c r="H517" s="2"/>
      <c r="I517" s="4"/>
      <c r="J517" s="4"/>
      <c r="M517" s="54"/>
      <c r="N517"/>
      <c r="O517"/>
      <c r="P517"/>
    </row>
    <row r="518" spans="7:16" ht="12.75">
      <c r="G518" s="2"/>
      <c r="H518" s="2"/>
      <c r="I518" s="4"/>
      <c r="J518" s="4"/>
      <c r="M518" s="54"/>
      <c r="N518"/>
      <c r="O518"/>
      <c r="P518"/>
    </row>
    <row r="519" spans="7:16" ht="12.75">
      <c r="G519" s="2"/>
      <c r="H519" s="2"/>
      <c r="I519" s="4"/>
      <c r="J519" s="4"/>
      <c r="M519" s="54"/>
      <c r="N519"/>
      <c r="O519"/>
      <c r="P519"/>
    </row>
    <row r="520" spans="7:16" ht="12.75">
      <c r="G520" s="2"/>
      <c r="H520" s="2"/>
      <c r="I520" s="4"/>
      <c r="J520" s="4"/>
      <c r="M520" s="54"/>
      <c r="N520"/>
      <c r="O520"/>
      <c r="P520"/>
    </row>
    <row r="521" spans="7:16" ht="12.75">
      <c r="G521" s="2"/>
      <c r="H521" s="2"/>
      <c r="I521" s="15"/>
      <c r="J521" s="15"/>
      <c r="M521" s="54"/>
      <c r="N521"/>
      <c r="O521"/>
      <c r="P521"/>
    </row>
    <row r="522" spans="7:16" ht="12.75">
      <c r="G522" s="2"/>
      <c r="H522" s="2"/>
      <c r="M522" s="54"/>
      <c r="N522"/>
      <c r="O522"/>
      <c r="P522"/>
    </row>
    <row r="523" spans="7:16" ht="12.75">
      <c r="G523" s="2"/>
      <c r="H523" s="2"/>
      <c r="M523" s="54"/>
      <c r="N523"/>
      <c r="O523"/>
      <c r="P523"/>
    </row>
    <row r="524" spans="7:16" ht="12.75">
      <c r="G524" s="2"/>
      <c r="H524" s="2"/>
      <c r="M524" s="54"/>
      <c r="N524"/>
      <c r="O524"/>
      <c r="P524"/>
    </row>
    <row r="525" spans="7:16" ht="12.75">
      <c r="G525" s="2"/>
      <c r="H525" s="2"/>
      <c r="M525"/>
      <c r="N525"/>
      <c r="O525"/>
      <c r="P525"/>
    </row>
    <row r="526" spans="7:16" ht="12.75">
      <c r="G526" s="2"/>
      <c r="H526" s="2"/>
      <c r="M526"/>
      <c r="N526"/>
      <c r="O526"/>
      <c r="P526"/>
    </row>
    <row r="527" spans="7:16" ht="12.75">
      <c r="G527" s="2"/>
      <c r="H527" s="2"/>
      <c r="M527"/>
      <c r="N527"/>
      <c r="O527"/>
      <c r="P527"/>
    </row>
    <row r="528" spans="7:16" ht="12.75">
      <c r="G528" s="2"/>
      <c r="H528" s="2"/>
      <c r="M528"/>
      <c r="N528"/>
      <c r="O528"/>
      <c r="P528"/>
    </row>
    <row r="529" spans="7:14" ht="12">
      <c r="G529" s="2"/>
      <c r="H529" s="2"/>
      <c r="M529" s="44"/>
      <c r="N529" s="44"/>
    </row>
    <row r="530" spans="7:14" ht="12">
      <c r="G530" s="2"/>
      <c r="H530" s="2"/>
      <c r="M530" s="44"/>
      <c r="N530" s="44"/>
    </row>
    <row r="531" spans="7:14" ht="12">
      <c r="G531" s="2"/>
      <c r="H531" s="2"/>
      <c r="M531" s="44"/>
      <c r="N531" s="44"/>
    </row>
    <row r="532" spans="7:14" ht="12">
      <c r="G532" s="2"/>
      <c r="H532" s="2"/>
      <c r="M532" s="44"/>
      <c r="N532" s="44"/>
    </row>
    <row r="533" spans="7:14" ht="12">
      <c r="G533" s="2"/>
      <c r="H533" s="2"/>
      <c r="M533" s="44"/>
      <c r="N533" s="44"/>
    </row>
    <row r="534" spans="7:14" ht="12">
      <c r="G534" s="2"/>
      <c r="H534" s="2"/>
      <c r="M534" s="44"/>
      <c r="N534" s="44"/>
    </row>
    <row r="535" spans="7:14" ht="12">
      <c r="G535" s="2"/>
      <c r="H535" s="2"/>
      <c r="M535" s="44"/>
      <c r="N535" s="44"/>
    </row>
    <row r="536" spans="7:8" ht="12">
      <c r="G536" s="2"/>
      <c r="H536" s="2"/>
    </row>
    <row r="537" spans="7:8" ht="12">
      <c r="G537" s="2"/>
      <c r="H537" s="2"/>
    </row>
    <row r="538" spans="7:8" ht="12">
      <c r="G538" s="2"/>
      <c r="H538" s="2"/>
    </row>
    <row r="539" spans="7:8" ht="12">
      <c r="G539" s="2"/>
      <c r="H539" s="2"/>
    </row>
    <row r="540" spans="7:8" ht="12">
      <c r="G540" s="2"/>
      <c r="H540" s="2"/>
    </row>
    <row r="541" spans="7:8" ht="12">
      <c r="G541" s="2"/>
      <c r="H541" s="2"/>
    </row>
    <row r="542" spans="7:8" ht="12">
      <c r="G542" s="2"/>
      <c r="H542" s="2"/>
    </row>
  </sheetData>
  <sheetProtection/>
  <mergeCells count="9">
    <mergeCell ref="C41:E42"/>
    <mergeCell ref="B13:B14"/>
    <mergeCell ref="B27:B28"/>
    <mergeCell ref="C13:E14"/>
    <mergeCell ref="C27:E28"/>
    <mergeCell ref="A41:A42"/>
    <mergeCell ref="A27:A28"/>
    <mergeCell ref="A13:A14"/>
    <mergeCell ref="B41:B42"/>
  </mergeCells>
  <conditionalFormatting sqref="S294">
    <cfRule type="duplicateValues" priority="2" dxfId="0" stopIfTrue="1">
      <formula>AND(COUNTIF($S$294:$S$294,S294)&gt;1,NOT(ISBLANK(S294)))</formula>
    </cfRule>
  </conditionalFormatting>
  <conditionalFormatting sqref="S428">
    <cfRule type="duplicateValues" priority="1" dxfId="0" stopIfTrue="1">
      <formula>AND(COUNTIF($S$428:$S$428,S428)&gt;1,NOT(ISBLANK(S428)))</formula>
    </cfRule>
  </conditionalFormatting>
  <dataValidations count="4">
    <dataValidation type="list" allowBlank="1" showInputMessage="1" showErrorMessage="1" sqref="A44">
      <formula1>$R$1:$R$2</formula1>
    </dataValidation>
    <dataValidation type="list" allowBlank="1" showInputMessage="1" showErrorMessage="1" sqref="A30">
      <formula1>$Q$1:$Q$2</formula1>
    </dataValidation>
    <dataValidation type="list" allowBlank="1" showInputMessage="1" showErrorMessage="1" sqref="A17:A22">
      <formula1>$H$14:$H$534</formula1>
    </dataValidation>
    <dataValidation type="list" allowBlank="1" showInputMessage="1" showErrorMessage="1" sqref="A16">
      <formula1>$M:$M</formula1>
    </dataValidation>
  </dataValidations>
  <printOptions/>
  <pageMargins left="0.75" right="0.75" top="1" bottom="1" header="0.5" footer="0.5"/>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5"/>
  </sheetPr>
  <dimension ref="A7:Q861"/>
  <sheetViews>
    <sheetView tabSelected="1" zoomScalePageLayoutView="0" workbookViewId="0" topLeftCell="A499">
      <selection activeCell="A515" sqref="A515"/>
    </sheetView>
  </sheetViews>
  <sheetFormatPr defaultColWidth="8.8515625" defaultRowHeight="12.75"/>
  <cols>
    <col min="1" max="1" width="46.57421875" style="81" customWidth="1"/>
    <col min="2" max="2" width="10.7109375" style="81" customWidth="1"/>
    <col min="3" max="3" width="26.28125" style="81" bestFit="1" customWidth="1"/>
    <col min="4" max="4" width="11.421875" style="81" customWidth="1"/>
    <col min="5" max="5" width="20.7109375" style="81" bestFit="1" customWidth="1"/>
    <col min="6" max="6" width="21.7109375" style="81" customWidth="1"/>
    <col min="7" max="7" width="22.28125" style="81" customWidth="1"/>
    <col min="8" max="8" width="21.57421875" style="81" bestFit="1" customWidth="1"/>
    <col min="9" max="9" width="2.00390625" style="81" bestFit="1" customWidth="1"/>
    <col min="10" max="16384" width="8.8515625" style="81" customWidth="1"/>
  </cols>
  <sheetData>
    <row r="1" ht="12"/>
    <row r="2" ht="12"/>
    <row r="3" ht="12"/>
    <row r="4" ht="12"/>
    <row r="5" ht="12"/>
    <row r="7" ht="26.25">
      <c r="A7" s="80" t="s">
        <v>564</v>
      </c>
    </row>
    <row r="8" ht="8.25" customHeight="1"/>
    <row r="9" spans="1:8" ht="36.75" customHeight="1">
      <c r="A9" s="82" t="s">
        <v>0</v>
      </c>
      <c r="B9" s="82" t="s">
        <v>1</v>
      </c>
      <c r="C9" s="82" t="s">
        <v>484</v>
      </c>
      <c r="D9" s="46" t="s">
        <v>635</v>
      </c>
      <c r="E9" s="83" t="s">
        <v>639</v>
      </c>
      <c r="F9" s="83" t="s">
        <v>636</v>
      </c>
      <c r="G9" s="83" t="s">
        <v>637</v>
      </c>
      <c r="H9" s="83" t="s">
        <v>638</v>
      </c>
    </row>
    <row r="10" spans="1:8" ht="12">
      <c r="A10" s="81" t="s">
        <v>359</v>
      </c>
      <c r="B10" s="81" t="s">
        <v>482</v>
      </c>
      <c r="C10" s="81" t="s">
        <v>514</v>
      </c>
      <c r="D10" s="81" t="s">
        <v>481</v>
      </c>
      <c r="E10" s="72">
        <v>349557.2</v>
      </c>
      <c r="F10" s="72"/>
      <c r="G10" s="72">
        <v>349557.2</v>
      </c>
      <c r="H10" s="84">
        <v>55</v>
      </c>
    </row>
    <row r="11" spans="1:8" ht="12">
      <c r="A11" s="81" t="s">
        <v>160</v>
      </c>
      <c r="B11" s="81" t="s">
        <v>482</v>
      </c>
      <c r="C11" s="81" t="s">
        <v>526</v>
      </c>
      <c r="D11" s="81" t="s">
        <v>481</v>
      </c>
      <c r="E11" s="72">
        <v>560840.18</v>
      </c>
      <c r="F11" s="72"/>
      <c r="G11" s="72">
        <v>560840.18</v>
      </c>
      <c r="H11" s="84">
        <v>77</v>
      </c>
    </row>
    <row r="12" spans="1:8" ht="12">
      <c r="A12" s="81" t="s">
        <v>13</v>
      </c>
      <c r="B12" s="81" t="s">
        <v>482</v>
      </c>
      <c r="C12" s="81" t="s">
        <v>515</v>
      </c>
      <c r="D12" s="81" t="s">
        <v>480</v>
      </c>
      <c r="E12" s="72">
        <v>725464.41</v>
      </c>
      <c r="F12" s="72"/>
      <c r="G12" s="72">
        <v>725464.41</v>
      </c>
      <c r="H12" s="84">
        <v>50</v>
      </c>
    </row>
    <row r="13" spans="1:8" ht="12">
      <c r="A13" s="81" t="s">
        <v>272</v>
      </c>
      <c r="B13" s="81" t="s">
        <v>482</v>
      </c>
      <c r="C13" s="81" t="s">
        <v>526</v>
      </c>
      <c r="D13" s="81" t="s">
        <v>480</v>
      </c>
      <c r="E13" s="72">
        <v>447789.63</v>
      </c>
      <c r="F13" s="72"/>
      <c r="G13" s="72">
        <v>447789.63</v>
      </c>
      <c r="H13" s="84">
        <v>24</v>
      </c>
    </row>
    <row r="14" spans="1:8" ht="12">
      <c r="A14" s="81" t="s">
        <v>475</v>
      </c>
      <c r="B14" s="81" t="s">
        <v>479</v>
      </c>
      <c r="C14" s="81" t="s">
        <v>547</v>
      </c>
      <c r="D14" s="81" t="s">
        <v>481</v>
      </c>
      <c r="E14" s="72">
        <v>307263.5</v>
      </c>
      <c r="F14" s="72"/>
      <c r="G14" s="72">
        <v>307263.5</v>
      </c>
      <c r="H14" s="84">
        <v>35</v>
      </c>
    </row>
    <row r="15" spans="1:8" ht="12">
      <c r="A15" s="81" t="s">
        <v>141</v>
      </c>
      <c r="B15" s="81" t="s">
        <v>479</v>
      </c>
      <c r="C15" s="81" t="s">
        <v>494</v>
      </c>
      <c r="D15" s="81" t="s">
        <v>480</v>
      </c>
      <c r="E15" s="72">
        <v>1405044.83</v>
      </c>
      <c r="F15" s="72"/>
      <c r="G15" s="72">
        <v>1405044.83</v>
      </c>
      <c r="H15" s="84">
        <v>99</v>
      </c>
    </row>
    <row r="16" spans="1:8" ht="12">
      <c r="A16" s="81" t="s">
        <v>142</v>
      </c>
      <c r="B16" s="81" t="s">
        <v>482</v>
      </c>
      <c r="C16" s="81" t="s">
        <v>534</v>
      </c>
      <c r="D16" s="81" t="s">
        <v>481</v>
      </c>
      <c r="E16" s="72">
        <v>229145.52</v>
      </c>
      <c r="F16" s="72"/>
      <c r="G16" s="72">
        <v>229145.52</v>
      </c>
      <c r="H16" s="84">
        <v>37</v>
      </c>
    </row>
    <row r="17" spans="1:8" ht="12">
      <c r="A17" s="81" t="s">
        <v>360</v>
      </c>
      <c r="B17" s="81" t="s">
        <v>482</v>
      </c>
      <c r="C17" s="81" t="s">
        <v>534</v>
      </c>
      <c r="D17" s="81" t="s">
        <v>481</v>
      </c>
      <c r="E17" s="72">
        <v>394158.78</v>
      </c>
      <c r="F17" s="72"/>
      <c r="G17" s="72">
        <v>394158.78</v>
      </c>
      <c r="H17" s="84">
        <v>58</v>
      </c>
    </row>
    <row r="18" spans="1:8" ht="12">
      <c r="A18" s="81" t="s">
        <v>324</v>
      </c>
      <c r="B18" s="81" t="s">
        <v>482</v>
      </c>
      <c r="C18" s="81" t="s">
        <v>534</v>
      </c>
      <c r="D18" s="81" t="s">
        <v>481</v>
      </c>
      <c r="E18" s="72">
        <v>474113.44</v>
      </c>
      <c r="F18" s="72"/>
      <c r="G18" s="72">
        <v>474113.44</v>
      </c>
      <c r="H18" s="84">
        <v>81</v>
      </c>
    </row>
    <row r="19" spans="1:8" ht="12">
      <c r="A19" s="81" t="s">
        <v>580</v>
      </c>
      <c r="B19" s="81" t="s">
        <v>479</v>
      </c>
      <c r="C19" s="81" t="s">
        <v>487</v>
      </c>
      <c r="D19" s="81" t="s">
        <v>480</v>
      </c>
      <c r="E19" s="72">
        <v>155225.8</v>
      </c>
      <c r="F19" s="72"/>
      <c r="G19" s="72">
        <v>155225.8</v>
      </c>
      <c r="H19" s="84">
        <v>42</v>
      </c>
    </row>
    <row r="20" spans="1:8" ht="12">
      <c r="A20" s="81" t="s">
        <v>465</v>
      </c>
      <c r="B20" s="81" t="s">
        <v>482</v>
      </c>
      <c r="C20" s="81" t="s">
        <v>528</v>
      </c>
      <c r="D20" s="81" t="s">
        <v>481</v>
      </c>
      <c r="E20" s="72">
        <v>878755.63</v>
      </c>
      <c r="F20" s="72"/>
      <c r="G20" s="72">
        <v>878755.63</v>
      </c>
      <c r="H20" s="84">
        <v>79</v>
      </c>
    </row>
    <row r="21" spans="1:8" ht="12">
      <c r="A21" s="81" t="s">
        <v>61</v>
      </c>
      <c r="B21" s="81" t="s">
        <v>482</v>
      </c>
      <c r="C21" s="81" t="s">
        <v>539</v>
      </c>
      <c r="D21" s="81" t="s">
        <v>480</v>
      </c>
      <c r="E21" s="72">
        <v>244131.32</v>
      </c>
      <c r="F21" s="72"/>
      <c r="G21" s="72">
        <v>244131.32</v>
      </c>
      <c r="H21" s="84">
        <v>45</v>
      </c>
    </row>
    <row r="22" spans="1:8" ht="12">
      <c r="A22" s="81" t="s">
        <v>85</v>
      </c>
      <c r="B22" s="81" t="s">
        <v>479</v>
      </c>
      <c r="C22" s="81" t="s">
        <v>506</v>
      </c>
      <c r="D22" s="81" t="s">
        <v>481</v>
      </c>
      <c r="E22" s="72">
        <v>72018</v>
      </c>
      <c r="F22" s="72"/>
      <c r="G22" s="72">
        <v>72018</v>
      </c>
      <c r="H22" s="84">
        <v>34</v>
      </c>
    </row>
    <row r="23" spans="1:8" ht="12">
      <c r="A23" s="85" t="s">
        <v>463</v>
      </c>
      <c r="B23" s="81" t="s">
        <v>479</v>
      </c>
      <c r="C23" s="85" t="s">
        <v>546</v>
      </c>
      <c r="D23" s="85" t="s">
        <v>481</v>
      </c>
      <c r="E23" s="72">
        <v>484931.13</v>
      </c>
      <c r="F23" s="72"/>
      <c r="G23" s="72">
        <v>484931.13</v>
      </c>
      <c r="H23" s="84">
        <v>55</v>
      </c>
    </row>
    <row r="24" spans="1:8" ht="12">
      <c r="A24" s="81" t="s">
        <v>181</v>
      </c>
      <c r="B24" s="81" t="s">
        <v>482</v>
      </c>
      <c r="C24" s="81" t="s">
        <v>538</v>
      </c>
      <c r="D24" s="81" t="s">
        <v>480</v>
      </c>
      <c r="E24" s="72">
        <v>1336344.4</v>
      </c>
      <c r="F24" s="72"/>
      <c r="G24" s="72">
        <v>1336344.4</v>
      </c>
      <c r="H24" s="84">
        <v>50</v>
      </c>
    </row>
    <row r="25" spans="1:8" ht="12">
      <c r="A25" s="81" t="s">
        <v>421</v>
      </c>
      <c r="B25" s="81" t="s">
        <v>479</v>
      </c>
      <c r="C25" s="81" t="s">
        <v>493</v>
      </c>
      <c r="D25" s="81" t="s">
        <v>480</v>
      </c>
      <c r="E25" s="72">
        <v>330218.94</v>
      </c>
      <c r="F25" s="72"/>
      <c r="G25" s="72">
        <v>330218.94</v>
      </c>
      <c r="H25" s="84">
        <v>23</v>
      </c>
    </row>
    <row r="26" spans="1:8" ht="12">
      <c r="A26" s="81" t="s">
        <v>86</v>
      </c>
      <c r="B26" s="81" t="s">
        <v>479</v>
      </c>
      <c r="C26" s="81" t="s">
        <v>497</v>
      </c>
      <c r="D26" s="81" t="s">
        <v>481</v>
      </c>
      <c r="E26" s="72">
        <v>511901.17</v>
      </c>
      <c r="F26" s="72"/>
      <c r="G26" s="72">
        <v>511901.17</v>
      </c>
      <c r="H26" s="84">
        <v>30</v>
      </c>
    </row>
    <row r="27" spans="1:8" ht="12">
      <c r="A27" s="81" t="s">
        <v>153</v>
      </c>
      <c r="B27" s="81" t="s">
        <v>479</v>
      </c>
      <c r="C27" s="81" t="s">
        <v>498</v>
      </c>
      <c r="D27" s="81" t="s">
        <v>481</v>
      </c>
      <c r="E27" s="72">
        <v>69405.32</v>
      </c>
      <c r="F27" s="72"/>
      <c r="G27" s="72">
        <v>69405.32</v>
      </c>
      <c r="H27" s="84">
        <v>30</v>
      </c>
    </row>
    <row r="28" spans="1:8" ht="12">
      <c r="A28" s="81" t="s">
        <v>130</v>
      </c>
      <c r="B28" s="81" t="s">
        <v>479</v>
      </c>
      <c r="C28" s="81" t="s">
        <v>503</v>
      </c>
      <c r="D28" s="81" t="s">
        <v>481</v>
      </c>
      <c r="E28" s="72">
        <v>138443.34</v>
      </c>
      <c r="F28" s="72"/>
      <c r="G28" s="72">
        <v>138443.34</v>
      </c>
      <c r="H28" s="84">
        <v>26</v>
      </c>
    </row>
    <row r="29" spans="1:8" ht="12">
      <c r="A29" s="81" t="s">
        <v>438</v>
      </c>
      <c r="B29" s="81" t="s">
        <v>479</v>
      </c>
      <c r="C29" s="81" t="s">
        <v>503</v>
      </c>
      <c r="D29" s="81" t="s">
        <v>481</v>
      </c>
      <c r="E29" s="72">
        <v>92523.93</v>
      </c>
      <c r="F29" s="72"/>
      <c r="G29" s="72">
        <v>92523.93</v>
      </c>
      <c r="H29" s="84">
        <v>15</v>
      </c>
    </row>
    <row r="30" spans="1:8" ht="12">
      <c r="A30" s="81" t="s">
        <v>437</v>
      </c>
      <c r="B30" s="81" t="s">
        <v>479</v>
      </c>
      <c r="C30" s="81" t="s">
        <v>503</v>
      </c>
      <c r="D30" s="81" t="s">
        <v>481</v>
      </c>
      <c r="E30" s="72">
        <v>633362.7</v>
      </c>
      <c r="F30" s="72"/>
      <c r="G30" s="72">
        <v>633362.7</v>
      </c>
      <c r="H30" s="84">
        <v>51</v>
      </c>
    </row>
    <row r="31" spans="1:8" ht="12">
      <c r="A31" s="81" t="s">
        <v>125</v>
      </c>
      <c r="B31" s="81" t="s">
        <v>479</v>
      </c>
      <c r="C31" s="81" t="s">
        <v>503</v>
      </c>
      <c r="D31" s="81" t="s">
        <v>481</v>
      </c>
      <c r="E31" s="72">
        <v>402096.9</v>
      </c>
      <c r="F31" s="72"/>
      <c r="G31" s="72">
        <v>402096.9</v>
      </c>
      <c r="H31" s="84">
        <v>37</v>
      </c>
    </row>
    <row r="32" spans="1:8" ht="12">
      <c r="A32" s="81" t="s">
        <v>190</v>
      </c>
      <c r="B32" s="81" t="s">
        <v>482</v>
      </c>
      <c r="C32" s="81" t="s">
        <v>537</v>
      </c>
      <c r="D32" s="81" t="s">
        <v>480</v>
      </c>
      <c r="E32" s="72">
        <v>683731.64</v>
      </c>
      <c r="F32" s="72"/>
      <c r="G32" s="72">
        <v>683731.64</v>
      </c>
      <c r="H32" s="84">
        <v>32</v>
      </c>
    </row>
    <row r="33" spans="1:8" ht="12">
      <c r="A33" s="81" t="s">
        <v>311</v>
      </c>
      <c r="B33" s="81" t="s">
        <v>482</v>
      </c>
      <c r="C33" s="81" t="s">
        <v>524</v>
      </c>
      <c r="D33" s="81" t="s">
        <v>480</v>
      </c>
      <c r="E33" s="72">
        <v>55845.63</v>
      </c>
      <c r="F33" s="72"/>
      <c r="G33" s="72">
        <v>55845.63</v>
      </c>
      <c r="H33" s="84">
        <v>20</v>
      </c>
    </row>
    <row r="34" spans="1:8" ht="12">
      <c r="A34" s="81" t="s">
        <v>187</v>
      </c>
      <c r="B34" s="81" t="s">
        <v>479</v>
      </c>
      <c r="C34" s="81" t="s">
        <v>496</v>
      </c>
      <c r="D34" s="81" t="s">
        <v>481</v>
      </c>
      <c r="E34" s="72">
        <v>662147.25</v>
      </c>
      <c r="F34" s="72"/>
      <c r="G34" s="72">
        <v>662147.25</v>
      </c>
      <c r="H34" s="84">
        <v>50</v>
      </c>
    </row>
    <row r="35" spans="1:8" ht="12">
      <c r="A35" s="81" t="s">
        <v>122</v>
      </c>
      <c r="B35" s="81" t="s">
        <v>479</v>
      </c>
      <c r="C35" s="81" t="s">
        <v>496</v>
      </c>
      <c r="D35" s="81" t="s">
        <v>481</v>
      </c>
      <c r="E35" s="72">
        <v>325789.52</v>
      </c>
      <c r="F35" s="72"/>
      <c r="G35" s="72">
        <v>325789.52</v>
      </c>
      <c r="H35" s="84">
        <v>34</v>
      </c>
    </row>
    <row r="36" spans="1:8" ht="12">
      <c r="A36" s="81" t="s">
        <v>464</v>
      </c>
      <c r="B36" s="81" t="s">
        <v>479</v>
      </c>
      <c r="C36" s="81" t="s">
        <v>496</v>
      </c>
      <c r="D36" s="81" t="s">
        <v>481</v>
      </c>
      <c r="E36" s="72">
        <v>246696.43</v>
      </c>
      <c r="F36" s="72"/>
      <c r="G36" s="72">
        <v>246696.43</v>
      </c>
      <c r="H36" s="84">
        <v>53</v>
      </c>
    </row>
    <row r="37" spans="1:8" ht="12">
      <c r="A37" s="81" t="s">
        <v>235</v>
      </c>
      <c r="B37" s="81" t="s">
        <v>482</v>
      </c>
      <c r="C37" s="81" t="s">
        <v>513</v>
      </c>
      <c r="D37" s="81" t="s">
        <v>480</v>
      </c>
      <c r="E37" s="72">
        <v>341897.1</v>
      </c>
      <c r="F37" s="72"/>
      <c r="G37" s="72">
        <v>341897.1</v>
      </c>
      <c r="H37" s="84">
        <v>22</v>
      </c>
    </row>
    <row r="38" spans="1:8" ht="12">
      <c r="A38" s="81" t="s">
        <v>198</v>
      </c>
      <c r="B38" s="81" t="s">
        <v>482</v>
      </c>
      <c r="C38" s="81" t="s">
        <v>536</v>
      </c>
      <c r="D38" s="81" t="s">
        <v>480</v>
      </c>
      <c r="E38" s="72">
        <v>774161.49</v>
      </c>
      <c r="F38" s="72"/>
      <c r="G38" s="72">
        <v>774161.49</v>
      </c>
      <c r="H38" s="84">
        <v>45</v>
      </c>
    </row>
    <row r="39" spans="1:8" ht="12">
      <c r="A39" s="81" t="s">
        <v>262</v>
      </c>
      <c r="B39" s="81" t="s">
        <v>482</v>
      </c>
      <c r="C39" s="81" t="s">
        <v>522</v>
      </c>
      <c r="D39" s="81" t="s">
        <v>480</v>
      </c>
      <c r="E39" s="72">
        <v>1031711.41</v>
      </c>
      <c r="F39" s="72"/>
      <c r="G39" s="72">
        <v>1031711.41</v>
      </c>
      <c r="H39" s="84">
        <v>80</v>
      </c>
    </row>
    <row r="40" spans="1:8" ht="12">
      <c r="A40" s="81" t="s">
        <v>448</v>
      </c>
      <c r="B40" s="81" t="s">
        <v>479</v>
      </c>
      <c r="C40" s="81" t="s">
        <v>497</v>
      </c>
      <c r="D40" s="81" t="s">
        <v>481</v>
      </c>
      <c r="E40" s="72">
        <v>129806.49</v>
      </c>
      <c r="F40" s="72"/>
      <c r="G40" s="72">
        <v>129806.49</v>
      </c>
      <c r="H40" s="84">
        <v>28</v>
      </c>
    </row>
    <row r="41" spans="1:8" ht="12">
      <c r="A41" s="81" t="s">
        <v>320</v>
      </c>
      <c r="B41" s="81" t="s">
        <v>482</v>
      </c>
      <c r="C41" s="81" t="s">
        <v>524</v>
      </c>
      <c r="D41" s="81" t="s">
        <v>480</v>
      </c>
      <c r="E41" s="72">
        <v>576562.04</v>
      </c>
      <c r="F41" s="72"/>
      <c r="G41" s="72">
        <v>576562.04</v>
      </c>
      <c r="H41" s="84">
        <v>40</v>
      </c>
    </row>
    <row r="42" spans="1:8" ht="12">
      <c r="A42" s="81" t="s">
        <v>450</v>
      </c>
      <c r="B42" s="81" t="s">
        <v>479</v>
      </c>
      <c r="C42" s="81" t="s">
        <v>509</v>
      </c>
      <c r="D42" s="81" t="s">
        <v>481</v>
      </c>
      <c r="E42" s="72">
        <v>235969.06</v>
      </c>
      <c r="F42" s="72"/>
      <c r="G42" s="72">
        <v>235969.06</v>
      </c>
      <c r="H42" s="84">
        <v>50</v>
      </c>
    </row>
    <row r="43" spans="1:8" ht="12">
      <c r="A43" s="81" t="s">
        <v>158</v>
      </c>
      <c r="B43" s="81" t="s">
        <v>479</v>
      </c>
      <c r="C43" s="81" t="s">
        <v>509</v>
      </c>
      <c r="D43" s="81" t="s">
        <v>481</v>
      </c>
      <c r="E43" s="72">
        <v>114143.37</v>
      </c>
      <c r="F43" s="72"/>
      <c r="G43" s="72">
        <v>114143.37</v>
      </c>
      <c r="H43" s="84">
        <v>25</v>
      </c>
    </row>
    <row r="44" spans="1:8" ht="12">
      <c r="A44" s="81" t="s">
        <v>451</v>
      </c>
      <c r="B44" s="81" t="s">
        <v>479</v>
      </c>
      <c r="C44" s="81" t="s">
        <v>494</v>
      </c>
      <c r="D44" s="81" t="s">
        <v>481</v>
      </c>
      <c r="E44" s="72">
        <v>763507.92</v>
      </c>
      <c r="F44" s="72"/>
      <c r="G44" s="72">
        <v>763507.92</v>
      </c>
      <c r="H44" s="84">
        <v>93</v>
      </c>
    </row>
    <row r="45" spans="1:8" ht="12">
      <c r="A45" s="81" t="s">
        <v>57</v>
      </c>
      <c r="B45" s="81" t="s">
        <v>479</v>
      </c>
      <c r="C45" s="81" t="s">
        <v>494</v>
      </c>
      <c r="D45" s="81" t="s">
        <v>481</v>
      </c>
      <c r="E45" s="72">
        <v>621625.69</v>
      </c>
      <c r="F45" s="72"/>
      <c r="G45" s="72">
        <v>621625.69</v>
      </c>
      <c r="H45" s="84">
        <v>103</v>
      </c>
    </row>
    <row r="46" spans="1:8" ht="12">
      <c r="A46" s="81" t="s">
        <v>210</v>
      </c>
      <c r="B46" s="81" t="s">
        <v>482</v>
      </c>
      <c r="C46" s="81" t="s">
        <v>540</v>
      </c>
      <c r="D46" s="81" t="s">
        <v>481</v>
      </c>
      <c r="E46" s="72">
        <v>138693.29</v>
      </c>
      <c r="F46" s="72"/>
      <c r="G46" s="72">
        <v>138693.29</v>
      </c>
      <c r="H46" s="84">
        <v>88</v>
      </c>
    </row>
    <row r="47" spans="1:8" ht="12">
      <c r="A47" s="81" t="s">
        <v>361</v>
      </c>
      <c r="B47" s="81" t="s">
        <v>482</v>
      </c>
      <c r="C47" s="81" t="s">
        <v>540</v>
      </c>
      <c r="D47" s="81" t="s">
        <v>481</v>
      </c>
      <c r="E47" s="72">
        <v>948100.15</v>
      </c>
      <c r="F47" s="72"/>
      <c r="G47" s="72">
        <v>948100.15</v>
      </c>
      <c r="H47" s="84">
        <v>90</v>
      </c>
    </row>
    <row r="48" spans="1:8" ht="12">
      <c r="A48" s="81" t="s">
        <v>257</v>
      </c>
      <c r="B48" s="81" t="s">
        <v>482</v>
      </c>
      <c r="C48" s="81" t="s">
        <v>528</v>
      </c>
      <c r="D48" s="81" t="s">
        <v>480</v>
      </c>
      <c r="E48" s="72">
        <v>1439366.82</v>
      </c>
      <c r="F48" s="72"/>
      <c r="G48" s="72">
        <v>1439366.82</v>
      </c>
      <c r="H48" s="84">
        <v>63</v>
      </c>
    </row>
    <row r="49" spans="1:8" ht="12">
      <c r="A49" s="81" t="s">
        <v>225</v>
      </c>
      <c r="B49" s="81" t="s">
        <v>482</v>
      </c>
      <c r="C49" s="81" t="s">
        <v>528</v>
      </c>
      <c r="D49" s="81" t="s">
        <v>480</v>
      </c>
      <c r="E49" s="72">
        <v>2100492.89</v>
      </c>
      <c r="F49" s="72"/>
      <c r="G49" s="72">
        <v>2100492.89</v>
      </c>
      <c r="H49" s="84">
        <v>104</v>
      </c>
    </row>
    <row r="50" spans="1:8" ht="12">
      <c r="A50" s="81" t="s">
        <v>189</v>
      </c>
      <c r="B50" s="81" t="s">
        <v>479</v>
      </c>
      <c r="C50" s="81" t="s">
        <v>491</v>
      </c>
      <c r="D50" s="81" t="s">
        <v>480</v>
      </c>
      <c r="E50" s="72">
        <v>176951.35</v>
      </c>
      <c r="F50" s="72"/>
      <c r="G50" s="72">
        <v>176951.35</v>
      </c>
      <c r="H50" s="84">
        <v>30</v>
      </c>
    </row>
    <row r="51" spans="1:8" ht="12">
      <c r="A51" s="81" t="s">
        <v>292</v>
      </c>
      <c r="B51" s="81" t="s">
        <v>482</v>
      </c>
      <c r="C51" s="81" t="s">
        <v>517</v>
      </c>
      <c r="D51" s="81" t="s">
        <v>480</v>
      </c>
      <c r="E51" s="72">
        <v>991210.43</v>
      </c>
      <c r="F51" s="72"/>
      <c r="G51" s="72">
        <v>991210.43</v>
      </c>
      <c r="H51" s="84">
        <v>66</v>
      </c>
    </row>
    <row r="52" spans="1:8" ht="12">
      <c r="A52" s="81" t="s">
        <v>424</v>
      </c>
      <c r="B52" s="81" t="s">
        <v>479</v>
      </c>
      <c r="C52" s="81" t="s">
        <v>491</v>
      </c>
      <c r="D52" s="81" t="s">
        <v>480</v>
      </c>
      <c r="E52" s="72">
        <v>183354.76</v>
      </c>
      <c r="F52" s="72"/>
      <c r="G52" s="72">
        <v>183354.76</v>
      </c>
      <c r="H52" s="84">
        <v>33</v>
      </c>
    </row>
    <row r="53" spans="1:8" ht="12">
      <c r="A53" s="81" t="s">
        <v>15</v>
      </c>
      <c r="B53" s="81" t="s">
        <v>479</v>
      </c>
      <c r="C53" s="81" t="s">
        <v>496</v>
      </c>
      <c r="D53" s="81" t="s">
        <v>480</v>
      </c>
      <c r="E53" s="72">
        <v>614623.9</v>
      </c>
      <c r="F53" s="72"/>
      <c r="G53" s="72">
        <v>614623.9</v>
      </c>
      <c r="H53" s="84">
        <v>40</v>
      </c>
    </row>
    <row r="54" spans="1:8" ht="12">
      <c r="A54" s="81" t="s">
        <v>17</v>
      </c>
      <c r="B54" s="81" t="s">
        <v>482</v>
      </c>
      <c r="C54" s="81" t="s">
        <v>540</v>
      </c>
      <c r="D54" s="81" t="s">
        <v>480</v>
      </c>
      <c r="E54" s="72">
        <v>1066711</v>
      </c>
      <c r="F54" s="72"/>
      <c r="G54" s="72">
        <v>1066711</v>
      </c>
      <c r="H54" s="84">
        <v>75</v>
      </c>
    </row>
    <row r="55" spans="1:8" ht="12">
      <c r="A55" s="81" t="s">
        <v>286</v>
      </c>
      <c r="B55" s="81" t="s">
        <v>482</v>
      </c>
      <c r="C55" s="81" t="s">
        <v>513</v>
      </c>
      <c r="D55" s="81" t="s">
        <v>480</v>
      </c>
      <c r="E55" s="72">
        <v>2051788.92</v>
      </c>
      <c r="F55" s="72"/>
      <c r="G55" s="72">
        <v>2051788.92</v>
      </c>
      <c r="H55" s="84">
        <v>100</v>
      </c>
    </row>
    <row r="56" spans="1:8" ht="12">
      <c r="A56" s="81" t="s">
        <v>340</v>
      </c>
      <c r="B56" s="81" t="s">
        <v>482</v>
      </c>
      <c r="C56" s="81" t="s">
        <v>517</v>
      </c>
      <c r="D56" s="81" t="s">
        <v>481</v>
      </c>
      <c r="E56" s="72">
        <v>327940.74</v>
      </c>
      <c r="F56" s="72"/>
      <c r="G56" s="72">
        <v>327940.74</v>
      </c>
      <c r="H56" s="84">
        <v>39</v>
      </c>
    </row>
    <row r="57" spans="1:8" ht="12">
      <c r="A57" s="81" t="s">
        <v>334</v>
      </c>
      <c r="B57" s="81" t="s">
        <v>482</v>
      </c>
      <c r="C57" s="81" t="s">
        <v>517</v>
      </c>
      <c r="D57" s="81" t="s">
        <v>481</v>
      </c>
      <c r="E57" s="72">
        <v>693474.53</v>
      </c>
      <c r="F57" s="72"/>
      <c r="G57" s="72">
        <v>693474.53</v>
      </c>
      <c r="H57" s="84">
        <v>103</v>
      </c>
    </row>
    <row r="58" spans="1:8" ht="12">
      <c r="A58" s="81" t="s">
        <v>243</v>
      </c>
      <c r="B58" s="81" t="s">
        <v>482</v>
      </c>
      <c r="C58" s="81" t="s">
        <v>538</v>
      </c>
      <c r="D58" s="81" t="s">
        <v>480</v>
      </c>
      <c r="E58" s="72">
        <v>1234479.84</v>
      </c>
      <c r="F58" s="72"/>
      <c r="G58" s="72">
        <v>1234479.84</v>
      </c>
      <c r="H58" s="84">
        <v>44</v>
      </c>
    </row>
    <row r="59" spans="1:8" ht="12">
      <c r="A59" s="81" t="s">
        <v>568</v>
      </c>
      <c r="B59" s="81" t="s">
        <v>482</v>
      </c>
      <c r="C59" s="81" t="s">
        <v>531</v>
      </c>
      <c r="D59" s="81" t="s">
        <v>480</v>
      </c>
      <c r="E59" s="72">
        <v>1415319.51</v>
      </c>
      <c r="F59" s="72"/>
      <c r="G59" s="72">
        <v>1415319.51</v>
      </c>
      <c r="H59" s="84">
        <v>60</v>
      </c>
    </row>
    <row r="60" spans="1:8" ht="12">
      <c r="A60" s="81" t="s">
        <v>80</v>
      </c>
      <c r="B60" s="81" t="s">
        <v>482</v>
      </c>
      <c r="C60" s="81" t="s">
        <v>532</v>
      </c>
      <c r="D60" s="81" t="s">
        <v>481</v>
      </c>
      <c r="E60" s="72">
        <v>329872.73</v>
      </c>
      <c r="F60" s="72"/>
      <c r="G60" s="72">
        <v>329872.73</v>
      </c>
      <c r="H60" s="84">
        <v>55</v>
      </c>
    </row>
    <row r="61" spans="1:8" ht="12">
      <c r="A61" s="81" t="s">
        <v>110</v>
      </c>
      <c r="B61" s="81" t="s">
        <v>482</v>
      </c>
      <c r="C61" s="81" t="s">
        <v>514</v>
      </c>
      <c r="D61" s="81" t="s">
        <v>480</v>
      </c>
      <c r="E61" s="72">
        <v>671860.85</v>
      </c>
      <c r="F61" s="72"/>
      <c r="G61" s="72">
        <v>671860.85</v>
      </c>
      <c r="H61" s="84">
        <v>35</v>
      </c>
    </row>
    <row r="62" spans="1:8" ht="12">
      <c r="A62" s="81" t="s">
        <v>280</v>
      </c>
      <c r="B62" s="81" t="s">
        <v>482</v>
      </c>
      <c r="C62" s="81" t="s">
        <v>531</v>
      </c>
      <c r="D62" s="81" t="s">
        <v>480</v>
      </c>
      <c r="E62" s="72">
        <v>2247199.84</v>
      </c>
      <c r="F62" s="72"/>
      <c r="G62" s="72">
        <v>2247199.84</v>
      </c>
      <c r="H62" s="84">
        <v>96</v>
      </c>
    </row>
    <row r="63" spans="1:8" ht="12">
      <c r="A63" s="81" t="s">
        <v>251</v>
      </c>
      <c r="B63" s="81" t="s">
        <v>482</v>
      </c>
      <c r="C63" s="81" t="s">
        <v>517</v>
      </c>
      <c r="D63" s="81" t="s">
        <v>480</v>
      </c>
      <c r="E63" s="72">
        <v>1372266.57</v>
      </c>
      <c r="F63" s="72"/>
      <c r="G63" s="72">
        <v>1372266.57</v>
      </c>
      <c r="H63" s="84">
        <v>73</v>
      </c>
    </row>
    <row r="64" spans="1:8" ht="12">
      <c r="A64" s="81" t="s">
        <v>176</v>
      </c>
      <c r="B64" s="81" t="s">
        <v>482</v>
      </c>
      <c r="C64" s="81" t="s">
        <v>529</v>
      </c>
      <c r="D64" s="81" t="s">
        <v>481</v>
      </c>
      <c r="E64" s="72">
        <v>1237864.42</v>
      </c>
      <c r="F64" s="72"/>
      <c r="G64" s="72">
        <v>1237864.42</v>
      </c>
      <c r="H64" s="84">
        <v>105</v>
      </c>
    </row>
    <row r="65" spans="1:8" ht="12">
      <c r="A65" s="81" t="s">
        <v>577</v>
      </c>
      <c r="B65" s="81" t="s">
        <v>482</v>
      </c>
      <c r="C65" s="81" t="s">
        <v>529</v>
      </c>
      <c r="D65" s="81" t="s">
        <v>480</v>
      </c>
      <c r="E65" s="72">
        <v>310259.1</v>
      </c>
      <c r="F65" s="72"/>
      <c r="G65" s="72">
        <v>310259.1</v>
      </c>
      <c r="H65" s="84">
        <v>40</v>
      </c>
    </row>
    <row r="66" spans="1:8" ht="12">
      <c r="A66" s="81" t="s">
        <v>353</v>
      </c>
      <c r="B66" s="81" t="s">
        <v>482</v>
      </c>
      <c r="C66" s="81" t="s">
        <v>531</v>
      </c>
      <c r="D66" s="81" t="s">
        <v>481</v>
      </c>
      <c r="E66" s="72">
        <v>669552.01</v>
      </c>
      <c r="F66" s="72"/>
      <c r="G66" s="72">
        <v>669552.01</v>
      </c>
      <c r="H66" s="84">
        <v>74</v>
      </c>
    </row>
    <row r="67" spans="1:8" ht="12">
      <c r="A67" s="85" t="s">
        <v>588</v>
      </c>
      <c r="B67" s="81" t="s">
        <v>482</v>
      </c>
      <c r="C67" s="85" t="s">
        <v>529</v>
      </c>
      <c r="D67" s="85" t="s">
        <v>480</v>
      </c>
      <c r="E67" s="72">
        <v>0</v>
      </c>
      <c r="F67" s="72"/>
      <c r="G67" s="72">
        <v>0</v>
      </c>
      <c r="H67" s="84">
        <v>65</v>
      </c>
    </row>
    <row r="68" spans="1:8" ht="12">
      <c r="A68" s="81" t="s">
        <v>19</v>
      </c>
      <c r="B68" s="81" t="s">
        <v>482</v>
      </c>
      <c r="C68" s="81" t="s">
        <v>540</v>
      </c>
      <c r="D68" s="81" t="s">
        <v>481</v>
      </c>
      <c r="E68" s="72">
        <v>1300888.65</v>
      </c>
      <c r="F68" s="72"/>
      <c r="G68" s="72">
        <v>1300888.65</v>
      </c>
      <c r="H68" s="84">
        <v>105</v>
      </c>
    </row>
    <row r="69" spans="1:8" ht="12">
      <c r="A69" s="81" t="s">
        <v>368</v>
      </c>
      <c r="B69" s="81" t="s">
        <v>482</v>
      </c>
      <c r="C69" s="81" t="s">
        <v>540</v>
      </c>
      <c r="D69" s="81" t="s">
        <v>481</v>
      </c>
      <c r="E69" s="72">
        <v>322300.62</v>
      </c>
      <c r="F69" s="72"/>
      <c r="G69" s="72">
        <v>322300.62</v>
      </c>
      <c r="H69" s="84">
        <v>52</v>
      </c>
    </row>
    <row r="70" spans="1:8" ht="12">
      <c r="A70" s="81" t="s">
        <v>213</v>
      </c>
      <c r="B70" s="81" t="s">
        <v>482</v>
      </c>
      <c r="C70" s="81" t="s">
        <v>523</v>
      </c>
      <c r="D70" s="81" t="s">
        <v>480</v>
      </c>
      <c r="E70" s="72">
        <v>1153829.98</v>
      </c>
      <c r="F70" s="72"/>
      <c r="G70" s="72">
        <v>1153829.98</v>
      </c>
      <c r="H70" s="84">
        <v>64</v>
      </c>
    </row>
    <row r="71" spans="1:8" ht="12">
      <c r="A71" s="81" t="s">
        <v>34</v>
      </c>
      <c r="B71" s="81" t="s">
        <v>479</v>
      </c>
      <c r="C71" s="81" t="s">
        <v>546</v>
      </c>
      <c r="D71" s="81" t="s">
        <v>481</v>
      </c>
      <c r="E71" s="72">
        <v>137955.95</v>
      </c>
      <c r="F71" s="72"/>
      <c r="G71" s="72">
        <v>137955.95</v>
      </c>
      <c r="H71" s="84">
        <v>33</v>
      </c>
    </row>
    <row r="72" spans="1:8" ht="12">
      <c r="A72" s="81" t="s">
        <v>318</v>
      </c>
      <c r="B72" s="81" t="s">
        <v>482</v>
      </c>
      <c r="C72" s="81" t="s">
        <v>525</v>
      </c>
      <c r="D72" s="81" t="s">
        <v>480</v>
      </c>
      <c r="E72" s="72">
        <v>723803.98</v>
      </c>
      <c r="F72" s="72"/>
      <c r="G72" s="72">
        <v>723803.98</v>
      </c>
      <c r="H72" s="84">
        <v>40</v>
      </c>
    </row>
    <row r="73" spans="1:8" ht="12">
      <c r="A73" s="81" t="s">
        <v>369</v>
      </c>
      <c r="B73" s="81" t="s">
        <v>482</v>
      </c>
      <c r="C73" s="81" t="s">
        <v>525</v>
      </c>
      <c r="D73" s="81" t="s">
        <v>481</v>
      </c>
      <c r="E73" s="72">
        <v>316601.14</v>
      </c>
      <c r="F73" s="72"/>
      <c r="G73" s="72">
        <v>316601.14</v>
      </c>
      <c r="H73" s="84">
        <v>41</v>
      </c>
    </row>
    <row r="74" spans="1:8" ht="12">
      <c r="A74" s="81" t="s">
        <v>224</v>
      </c>
      <c r="B74" s="81" t="s">
        <v>482</v>
      </c>
      <c r="C74" s="81" t="s">
        <v>518</v>
      </c>
      <c r="D74" s="81" t="s">
        <v>480</v>
      </c>
      <c r="E74" s="72">
        <v>787803.45</v>
      </c>
      <c r="F74" s="72"/>
      <c r="G74" s="72">
        <v>787803.45</v>
      </c>
      <c r="H74" s="84">
        <v>50</v>
      </c>
    </row>
    <row r="75" spans="1:8" ht="12">
      <c r="A75" s="81" t="s">
        <v>355</v>
      </c>
      <c r="B75" s="81" t="s">
        <v>482</v>
      </c>
      <c r="C75" s="81" t="s">
        <v>530</v>
      </c>
      <c r="D75" s="81" t="s">
        <v>481</v>
      </c>
      <c r="E75" s="72">
        <v>174746.01</v>
      </c>
      <c r="F75" s="72"/>
      <c r="G75" s="72">
        <v>174746.01</v>
      </c>
      <c r="H75" s="84">
        <v>37</v>
      </c>
    </row>
    <row r="76" spans="1:8" ht="12">
      <c r="A76" s="81" t="s">
        <v>162</v>
      </c>
      <c r="B76" s="81" t="s">
        <v>479</v>
      </c>
      <c r="C76" s="81" t="s">
        <v>493</v>
      </c>
      <c r="D76" s="81" t="s">
        <v>481</v>
      </c>
      <c r="E76" s="72">
        <v>172202.92</v>
      </c>
      <c r="F76" s="72"/>
      <c r="G76" s="72">
        <v>172202.92</v>
      </c>
      <c r="H76" s="84">
        <v>20</v>
      </c>
    </row>
    <row r="77" spans="1:8" ht="12">
      <c r="A77" s="81" t="s">
        <v>402</v>
      </c>
      <c r="B77" s="81" t="s">
        <v>479</v>
      </c>
      <c r="C77" s="81" t="s">
        <v>494</v>
      </c>
      <c r="D77" s="81" t="s">
        <v>481</v>
      </c>
      <c r="E77" s="72">
        <v>282648.28</v>
      </c>
      <c r="F77" s="72"/>
      <c r="G77" s="72">
        <v>282648.28</v>
      </c>
      <c r="H77" s="84">
        <v>39</v>
      </c>
    </row>
    <row r="78" spans="1:8" ht="12">
      <c r="A78" s="81" t="s">
        <v>444</v>
      </c>
      <c r="B78" s="81" t="s">
        <v>479</v>
      </c>
      <c r="C78" s="81" t="s">
        <v>492</v>
      </c>
      <c r="D78" s="81" t="s">
        <v>481</v>
      </c>
      <c r="E78" s="72">
        <v>424158.33</v>
      </c>
      <c r="F78" s="72"/>
      <c r="G78" s="72">
        <v>424158.33</v>
      </c>
      <c r="H78" s="84">
        <v>37</v>
      </c>
    </row>
    <row r="79" spans="1:8" ht="12">
      <c r="A79" s="81" t="s">
        <v>377</v>
      </c>
      <c r="B79" s="81" t="s">
        <v>482</v>
      </c>
      <c r="C79" s="81" t="s">
        <v>525</v>
      </c>
      <c r="D79" s="81" t="s">
        <v>481</v>
      </c>
      <c r="E79" s="72">
        <v>298927.09</v>
      </c>
      <c r="F79" s="72"/>
      <c r="G79" s="72">
        <v>298927.09</v>
      </c>
      <c r="H79" s="84">
        <v>28</v>
      </c>
    </row>
    <row r="80" spans="1:8" ht="12">
      <c r="A80" s="81" t="s">
        <v>345</v>
      </c>
      <c r="B80" s="81" t="s">
        <v>482</v>
      </c>
      <c r="C80" s="81" t="s">
        <v>523</v>
      </c>
      <c r="D80" s="81" t="s">
        <v>481</v>
      </c>
      <c r="E80" s="72">
        <v>688831.89</v>
      </c>
      <c r="F80" s="72"/>
      <c r="G80" s="72">
        <v>688831.89</v>
      </c>
      <c r="H80" s="84">
        <v>71</v>
      </c>
    </row>
    <row r="81" spans="1:8" ht="12">
      <c r="A81" s="81" t="s">
        <v>132</v>
      </c>
      <c r="B81" s="81" t="s">
        <v>479</v>
      </c>
      <c r="C81" s="81" t="s">
        <v>497</v>
      </c>
      <c r="D81" s="81" t="s">
        <v>481</v>
      </c>
      <c r="E81" s="72">
        <v>343411.65</v>
      </c>
      <c r="F81" s="72"/>
      <c r="G81" s="72">
        <v>343411.65</v>
      </c>
      <c r="H81" s="84">
        <v>45</v>
      </c>
    </row>
    <row r="82" spans="1:8" ht="12">
      <c r="A82" s="81" t="s">
        <v>388</v>
      </c>
      <c r="B82" s="81" t="s">
        <v>482</v>
      </c>
      <c r="C82" s="81" t="s">
        <v>513</v>
      </c>
      <c r="D82" s="81" t="s">
        <v>481</v>
      </c>
      <c r="E82" s="72">
        <v>1502003.18</v>
      </c>
      <c r="F82" s="72"/>
      <c r="G82" s="72">
        <v>1502003.18</v>
      </c>
      <c r="H82" s="84">
        <v>99</v>
      </c>
    </row>
    <row r="83" spans="1:8" ht="12">
      <c r="A83" s="81" t="s">
        <v>271</v>
      </c>
      <c r="B83" s="81" t="s">
        <v>482</v>
      </c>
      <c r="C83" s="81" t="s">
        <v>521</v>
      </c>
      <c r="D83" s="81" t="s">
        <v>480</v>
      </c>
      <c r="E83" s="72">
        <v>0</v>
      </c>
      <c r="F83" s="72"/>
      <c r="G83" s="72">
        <v>0</v>
      </c>
      <c r="H83" s="84">
        <v>0</v>
      </c>
    </row>
    <row r="84" spans="1:8" ht="12">
      <c r="A84" s="81" t="s">
        <v>209</v>
      </c>
      <c r="B84" s="81" t="s">
        <v>482</v>
      </c>
      <c r="C84" s="81" t="s">
        <v>522</v>
      </c>
      <c r="D84" s="81" t="s">
        <v>480</v>
      </c>
      <c r="E84" s="72">
        <v>660859.61</v>
      </c>
      <c r="F84" s="72"/>
      <c r="G84" s="72">
        <v>660859.61</v>
      </c>
      <c r="H84" s="84">
        <v>39</v>
      </c>
    </row>
    <row r="85" spans="1:8" ht="12">
      <c r="A85" s="81" t="s">
        <v>416</v>
      </c>
      <c r="B85" s="81" t="s">
        <v>479</v>
      </c>
      <c r="C85" s="81" t="s">
        <v>511</v>
      </c>
      <c r="D85" s="81" t="s">
        <v>481</v>
      </c>
      <c r="E85" s="72">
        <v>289568.33</v>
      </c>
      <c r="F85" s="72"/>
      <c r="G85" s="72">
        <v>289568.33</v>
      </c>
      <c r="H85" s="84">
        <v>30</v>
      </c>
    </row>
    <row r="86" spans="1:8" ht="12">
      <c r="A86" s="81" t="s">
        <v>386</v>
      </c>
      <c r="B86" s="81" t="s">
        <v>482</v>
      </c>
      <c r="C86" s="81" t="s">
        <v>533</v>
      </c>
      <c r="D86" s="81" t="s">
        <v>481</v>
      </c>
      <c r="E86" s="72">
        <v>810266.12</v>
      </c>
      <c r="F86" s="72"/>
      <c r="G86" s="72">
        <v>810266.12</v>
      </c>
      <c r="H86" s="84">
        <v>60</v>
      </c>
    </row>
    <row r="87" spans="1:8" ht="12">
      <c r="A87" s="81" t="s">
        <v>214</v>
      </c>
      <c r="B87" s="81" t="s">
        <v>482</v>
      </c>
      <c r="C87" s="81" t="s">
        <v>521</v>
      </c>
      <c r="D87" s="81" t="s">
        <v>481</v>
      </c>
      <c r="E87" s="72">
        <v>976963.25</v>
      </c>
      <c r="F87" s="72"/>
      <c r="G87" s="72">
        <v>976963.25</v>
      </c>
      <c r="H87" s="84">
        <v>105</v>
      </c>
    </row>
    <row r="88" spans="1:8" ht="12">
      <c r="A88" s="81" t="s">
        <v>218</v>
      </c>
      <c r="B88" s="81" t="s">
        <v>482</v>
      </c>
      <c r="C88" s="81" t="s">
        <v>534</v>
      </c>
      <c r="D88" s="81" t="s">
        <v>481</v>
      </c>
      <c r="E88" s="72">
        <v>1087468.63</v>
      </c>
      <c r="F88" s="72"/>
      <c r="G88" s="72">
        <v>1087468.63</v>
      </c>
      <c r="H88" s="84">
        <v>60</v>
      </c>
    </row>
    <row r="89" spans="1:8" ht="12">
      <c r="A89" s="81" t="s">
        <v>385</v>
      </c>
      <c r="B89" s="81" t="s">
        <v>482</v>
      </c>
      <c r="C89" s="81" t="s">
        <v>538</v>
      </c>
      <c r="D89" s="81" t="s">
        <v>481</v>
      </c>
      <c r="E89" s="72">
        <v>456872.38</v>
      </c>
      <c r="F89" s="72"/>
      <c r="G89" s="72">
        <v>456872.38</v>
      </c>
      <c r="H89" s="84">
        <v>29</v>
      </c>
    </row>
    <row r="90" spans="1:8" ht="12">
      <c r="A90" s="81" t="s">
        <v>585</v>
      </c>
      <c r="B90" s="81" t="s">
        <v>482</v>
      </c>
      <c r="C90" s="81" t="s">
        <v>529</v>
      </c>
      <c r="D90" s="81" t="s">
        <v>481</v>
      </c>
      <c r="E90" s="72">
        <v>677698.97</v>
      </c>
      <c r="F90" s="72"/>
      <c r="G90" s="72">
        <v>677698.97</v>
      </c>
      <c r="H90" s="84">
        <v>60</v>
      </c>
    </row>
    <row r="91" spans="1:8" ht="12">
      <c r="A91" s="81" t="s">
        <v>237</v>
      </c>
      <c r="B91" s="81" t="s">
        <v>482</v>
      </c>
      <c r="C91" s="81" t="s">
        <v>521</v>
      </c>
      <c r="D91" s="81" t="s">
        <v>481</v>
      </c>
      <c r="E91" s="72">
        <v>599532.13</v>
      </c>
      <c r="F91" s="72"/>
      <c r="G91" s="72">
        <v>599532.13</v>
      </c>
      <c r="H91" s="84">
        <v>82</v>
      </c>
    </row>
    <row r="92" spans="1:8" ht="12">
      <c r="A92" s="81" t="s">
        <v>143</v>
      </c>
      <c r="B92" s="81" t="s">
        <v>479</v>
      </c>
      <c r="C92" s="81" t="s">
        <v>548</v>
      </c>
      <c r="D92" s="81" t="s">
        <v>481</v>
      </c>
      <c r="E92" s="72">
        <v>151419.47</v>
      </c>
      <c r="F92" s="72"/>
      <c r="G92" s="72">
        <v>151419.47</v>
      </c>
      <c r="H92" s="84">
        <v>28</v>
      </c>
    </row>
    <row r="93" spans="1:8" ht="12">
      <c r="A93" s="81" t="s">
        <v>466</v>
      </c>
      <c r="B93" s="81" t="s">
        <v>479</v>
      </c>
      <c r="C93" s="81" t="s">
        <v>544</v>
      </c>
      <c r="D93" s="81" t="s">
        <v>480</v>
      </c>
      <c r="E93" s="72">
        <v>356568.27</v>
      </c>
      <c r="F93" s="72"/>
      <c r="G93" s="72">
        <v>356568.27</v>
      </c>
      <c r="H93" s="84">
        <v>43</v>
      </c>
    </row>
    <row r="94" spans="1:8" ht="12">
      <c r="A94" s="81" t="s">
        <v>133</v>
      </c>
      <c r="B94" s="81" t="s">
        <v>479</v>
      </c>
      <c r="C94" s="81" t="s">
        <v>493</v>
      </c>
      <c r="D94" s="81" t="s">
        <v>481</v>
      </c>
      <c r="E94" s="72">
        <v>150293.92</v>
      </c>
      <c r="F94" s="72"/>
      <c r="G94" s="72">
        <v>150293.92</v>
      </c>
      <c r="H94" s="84">
        <v>20</v>
      </c>
    </row>
    <row r="95" spans="1:8" ht="12">
      <c r="A95" s="81" t="s">
        <v>446</v>
      </c>
      <c r="B95" s="81" t="s">
        <v>479</v>
      </c>
      <c r="C95" s="81" t="s">
        <v>493</v>
      </c>
      <c r="D95" s="81" t="s">
        <v>481</v>
      </c>
      <c r="E95" s="72">
        <v>7361.82</v>
      </c>
      <c r="F95" s="72"/>
      <c r="G95" s="72">
        <v>7361.82</v>
      </c>
      <c r="H95" s="84">
        <v>25</v>
      </c>
    </row>
    <row r="96" spans="1:8" ht="12">
      <c r="A96" s="81" t="s">
        <v>126</v>
      </c>
      <c r="B96" s="81" t="s">
        <v>479</v>
      </c>
      <c r="C96" s="81" t="s">
        <v>548</v>
      </c>
      <c r="D96" s="81" t="s">
        <v>480</v>
      </c>
      <c r="E96" s="72">
        <v>192330.03</v>
      </c>
      <c r="F96" s="72"/>
      <c r="G96" s="72">
        <v>192330.03</v>
      </c>
      <c r="H96" s="84">
        <v>29</v>
      </c>
    </row>
    <row r="97" spans="1:8" ht="12">
      <c r="A97" s="81" t="s">
        <v>87</v>
      </c>
      <c r="B97" s="81" t="s">
        <v>479</v>
      </c>
      <c r="C97" s="81" t="s">
        <v>499</v>
      </c>
      <c r="D97" s="81" t="s">
        <v>480</v>
      </c>
      <c r="E97" s="72">
        <v>84414.79</v>
      </c>
      <c r="F97" s="72"/>
      <c r="G97" s="72">
        <v>84414.79</v>
      </c>
      <c r="H97" s="84">
        <v>8</v>
      </c>
    </row>
    <row r="98" spans="1:8" ht="12">
      <c r="A98" s="81" t="s">
        <v>263</v>
      </c>
      <c r="B98" s="81" t="s">
        <v>482</v>
      </c>
      <c r="C98" s="81" t="s">
        <v>535</v>
      </c>
      <c r="D98" s="81" t="s">
        <v>480</v>
      </c>
      <c r="E98" s="72">
        <v>1871442.22</v>
      </c>
      <c r="F98" s="72"/>
      <c r="G98" s="72">
        <v>1871442.22</v>
      </c>
      <c r="H98" s="84">
        <v>75</v>
      </c>
    </row>
    <row r="99" spans="1:8" ht="12">
      <c r="A99" s="81" t="s">
        <v>269</v>
      </c>
      <c r="B99" s="81" t="s">
        <v>482</v>
      </c>
      <c r="C99" s="81" t="s">
        <v>532</v>
      </c>
      <c r="D99" s="81" t="s">
        <v>480</v>
      </c>
      <c r="E99" s="72">
        <v>924095.32</v>
      </c>
      <c r="F99" s="72"/>
      <c r="G99" s="72">
        <v>924095.32</v>
      </c>
      <c r="H99" s="84">
        <v>47</v>
      </c>
    </row>
    <row r="100" spans="1:8" ht="12">
      <c r="A100" s="81" t="s">
        <v>144</v>
      </c>
      <c r="B100" s="81" t="s">
        <v>479</v>
      </c>
      <c r="C100" s="81" t="s">
        <v>545</v>
      </c>
      <c r="D100" s="81" t="s">
        <v>481</v>
      </c>
      <c r="E100" s="72">
        <v>19233.26</v>
      </c>
      <c r="F100" s="72"/>
      <c r="G100" s="72">
        <v>19233.26</v>
      </c>
      <c r="H100" s="84">
        <v>10</v>
      </c>
    </row>
    <row r="101" spans="1:8" ht="12">
      <c r="A101" s="81" t="s">
        <v>413</v>
      </c>
      <c r="B101" s="81" t="s">
        <v>479</v>
      </c>
      <c r="C101" s="81" t="s">
        <v>498</v>
      </c>
      <c r="D101" s="81" t="s">
        <v>480</v>
      </c>
      <c r="E101" s="72">
        <v>625360.78</v>
      </c>
      <c r="F101" s="72"/>
      <c r="G101" s="72">
        <v>625360.78</v>
      </c>
      <c r="H101" s="84">
        <v>40</v>
      </c>
    </row>
    <row r="102" spans="1:8" ht="12">
      <c r="A102" s="81" t="s">
        <v>312</v>
      </c>
      <c r="B102" s="81" t="s">
        <v>482</v>
      </c>
      <c r="C102" s="81" t="s">
        <v>538</v>
      </c>
      <c r="D102" s="81" t="s">
        <v>480</v>
      </c>
      <c r="E102" s="72">
        <v>501801.87</v>
      </c>
      <c r="F102" s="72"/>
      <c r="G102" s="72">
        <v>501801.87</v>
      </c>
      <c r="H102" s="84">
        <v>21</v>
      </c>
    </row>
    <row r="103" spans="1:8" ht="12">
      <c r="A103" s="81" t="s">
        <v>293</v>
      </c>
      <c r="B103" s="81" t="s">
        <v>482</v>
      </c>
      <c r="C103" s="81" t="s">
        <v>539</v>
      </c>
      <c r="D103" s="81" t="s">
        <v>480</v>
      </c>
      <c r="E103" s="72">
        <v>943122.79</v>
      </c>
      <c r="F103" s="72"/>
      <c r="G103" s="72">
        <v>943122.79</v>
      </c>
      <c r="H103" s="84">
        <v>48</v>
      </c>
    </row>
    <row r="104" spans="1:8" ht="12">
      <c r="A104" s="81" t="s">
        <v>58</v>
      </c>
      <c r="B104" s="81" t="s">
        <v>482</v>
      </c>
      <c r="C104" s="81" t="s">
        <v>532</v>
      </c>
      <c r="D104" s="81" t="s">
        <v>481</v>
      </c>
      <c r="E104" s="72">
        <v>1413293.37</v>
      </c>
      <c r="F104" s="72"/>
      <c r="G104" s="72">
        <v>1413293.37</v>
      </c>
      <c r="H104" s="84">
        <v>70</v>
      </c>
    </row>
    <row r="105" spans="1:8" ht="12">
      <c r="A105" s="81" t="s">
        <v>14</v>
      </c>
      <c r="B105" s="81" t="s">
        <v>479</v>
      </c>
      <c r="C105" s="81" t="s">
        <v>496</v>
      </c>
      <c r="D105" s="81" t="s">
        <v>480</v>
      </c>
      <c r="E105" s="72">
        <v>724109.77</v>
      </c>
      <c r="F105" s="72"/>
      <c r="G105" s="72">
        <v>724109.77</v>
      </c>
      <c r="H105" s="84">
        <v>45</v>
      </c>
    </row>
    <row r="106" spans="1:8" ht="12">
      <c r="A106" s="81" t="s">
        <v>252</v>
      </c>
      <c r="B106" s="81" t="s">
        <v>482</v>
      </c>
      <c r="C106" s="81" t="s">
        <v>515</v>
      </c>
      <c r="D106" s="81" t="s">
        <v>480</v>
      </c>
      <c r="E106" s="72">
        <v>1425524.06</v>
      </c>
      <c r="F106" s="72"/>
      <c r="G106" s="72">
        <v>1425524.06</v>
      </c>
      <c r="H106" s="84">
        <v>79</v>
      </c>
    </row>
    <row r="107" spans="1:8" ht="12">
      <c r="A107" s="81" t="s">
        <v>352</v>
      </c>
      <c r="B107" s="81" t="s">
        <v>482</v>
      </c>
      <c r="C107" s="81" t="s">
        <v>528</v>
      </c>
      <c r="D107" s="81" t="s">
        <v>481</v>
      </c>
      <c r="E107" s="72">
        <v>314296.46</v>
      </c>
      <c r="F107" s="72"/>
      <c r="G107" s="72">
        <v>314296.46</v>
      </c>
      <c r="H107" s="84">
        <v>50</v>
      </c>
    </row>
    <row r="108" spans="1:8" ht="12">
      <c r="A108" s="81" t="s">
        <v>182</v>
      </c>
      <c r="B108" s="81" t="s">
        <v>482</v>
      </c>
      <c r="C108" s="81" t="s">
        <v>542</v>
      </c>
      <c r="D108" s="81" t="s">
        <v>480</v>
      </c>
      <c r="E108" s="72">
        <v>684913.08</v>
      </c>
      <c r="F108" s="72"/>
      <c r="G108" s="72">
        <v>684913.08</v>
      </c>
      <c r="H108" s="84">
        <v>40</v>
      </c>
    </row>
    <row r="109" spans="1:8" ht="12">
      <c r="A109" s="81" t="s">
        <v>315</v>
      </c>
      <c r="B109" s="81" t="s">
        <v>482</v>
      </c>
      <c r="C109" s="81" t="s">
        <v>530</v>
      </c>
      <c r="D109" s="81" t="s">
        <v>480</v>
      </c>
      <c r="E109" s="72">
        <v>863452.22</v>
      </c>
      <c r="F109" s="72"/>
      <c r="G109" s="72">
        <v>863452.22</v>
      </c>
      <c r="H109" s="84">
        <v>62</v>
      </c>
    </row>
    <row r="110" spans="1:8" ht="12">
      <c r="A110" s="81" t="s">
        <v>287</v>
      </c>
      <c r="B110" s="81" t="s">
        <v>482</v>
      </c>
      <c r="C110" s="81" t="s">
        <v>515</v>
      </c>
      <c r="D110" s="81" t="s">
        <v>480</v>
      </c>
      <c r="E110" s="72">
        <v>762896.66</v>
      </c>
      <c r="F110" s="72"/>
      <c r="G110" s="72">
        <v>762896.66</v>
      </c>
      <c r="H110" s="84">
        <v>54</v>
      </c>
    </row>
    <row r="111" spans="1:8" ht="12">
      <c r="A111" s="81" t="s">
        <v>21</v>
      </c>
      <c r="B111" s="81" t="s">
        <v>482</v>
      </c>
      <c r="C111" s="81" t="s">
        <v>521</v>
      </c>
      <c r="D111" s="81" t="s">
        <v>480</v>
      </c>
      <c r="E111" s="72">
        <v>1181319.61</v>
      </c>
      <c r="F111" s="72"/>
      <c r="G111" s="72">
        <v>1181319.61</v>
      </c>
      <c r="H111" s="84">
        <v>105</v>
      </c>
    </row>
    <row r="112" spans="1:8" ht="12">
      <c r="A112" s="81" t="s">
        <v>412</v>
      </c>
      <c r="B112" s="81" t="s">
        <v>479</v>
      </c>
      <c r="C112" s="81" t="s">
        <v>553</v>
      </c>
      <c r="D112" s="81" t="s">
        <v>480</v>
      </c>
      <c r="E112" s="72">
        <v>278620.99</v>
      </c>
      <c r="F112" s="72"/>
      <c r="G112" s="72">
        <v>278620.99</v>
      </c>
      <c r="H112" s="84">
        <v>30</v>
      </c>
    </row>
    <row r="113" spans="1:8" ht="12">
      <c r="A113" s="81" t="s">
        <v>343</v>
      </c>
      <c r="B113" s="81" t="s">
        <v>482</v>
      </c>
      <c r="C113" s="81" t="s">
        <v>526</v>
      </c>
      <c r="D113" s="81" t="s">
        <v>481</v>
      </c>
      <c r="E113" s="72">
        <v>1375548.32</v>
      </c>
      <c r="F113" s="72"/>
      <c r="G113" s="72">
        <v>1375548.32</v>
      </c>
      <c r="H113" s="84">
        <v>103</v>
      </c>
    </row>
    <row r="114" spans="1:8" ht="12">
      <c r="A114" s="81" t="s">
        <v>344</v>
      </c>
      <c r="B114" s="81" t="s">
        <v>482</v>
      </c>
      <c r="C114" s="81" t="s">
        <v>526</v>
      </c>
      <c r="D114" s="81" t="s">
        <v>481</v>
      </c>
      <c r="E114" s="72">
        <v>876179.21</v>
      </c>
      <c r="F114" s="72"/>
      <c r="G114" s="72">
        <v>876179.21</v>
      </c>
      <c r="H114" s="84">
        <v>63</v>
      </c>
    </row>
    <row r="115" spans="1:8" ht="12">
      <c r="A115" s="81" t="s">
        <v>331</v>
      </c>
      <c r="B115" s="81" t="s">
        <v>482</v>
      </c>
      <c r="C115" s="81" t="s">
        <v>526</v>
      </c>
      <c r="D115" s="81" t="s">
        <v>481</v>
      </c>
      <c r="E115" s="72">
        <v>382189.61</v>
      </c>
      <c r="F115" s="72"/>
      <c r="G115" s="72">
        <v>382189.61</v>
      </c>
      <c r="H115" s="84">
        <v>77</v>
      </c>
    </row>
    <row r="116" spans="1:8" ht="12">
      <c r="A116" s="81" t="s">
        <v>365</v>
      </c>
      <c r="B116" s="81" t="s">
        <v>482</v>
      </c>
      <c r="C116" s="81" t="s">
        <v>515</v>
      </c>
      <c r="D116" s="81" t="s">
        <v>481</v>
      </c>
      <c r="E116" s="72">
        <v>471103.9</v>
      </c>
      <c r="F116" s="72"/>
      <c r="G116" s="72">
        <v>471103.9</v>
      </c>
      <c r="H116" s="84">
        <v>65</v>
      </c>
    </row>
    <row r="117" spans="1:8" ht="12">
      <c r="A117" s="81" t="s">
        <v>89</v>
      </c>
      <c r="B117" s="81" t="s">
        <v>482</v>
      </c>
      <c r="C117" s="81" t="s">
        <v>536</v>
      </c>
      <c r="D117" s="81" t="s">
        <v>480</v>
      </c>
      <c r="E117" s="72">
        <v>312811.65</v>
      </c>
      <c r="F117" s="72"/>
      <c r="G117" s="72">
        <v>312811.65</v>
      </c>
      <c r="H117" s="84">
        <v>32</v>
      </c>
    </row>
    <row r="118" spans="1:8" ht="12">
      <c r="A118" s="85" t="s">
        <v>71</v>
      </c>
      <c r="B118" s="81" t="s">
        <v>479</v>
      </c>
      <c r="C118" s="85" t="s">
        <v>551</v>
      </c>
      <c r="D118" s="85" t="s">
        <v>481</v>
      </c>
      <c r="E118" s="72">
        <v>166078</v>
      </c>
      <c r="F118" s="72"/>
      <c r="G118" s="72">
        <v>166078</v>
      </c>
      <c r="H118" s="84">
        <v>32</v>
      </c>
    </row>
    <row r="119" spans="1:8" ht="12">
      <c r="A119" s="81" t="s">
        <v>356</v>
      </c>
      <c r="B119" s="81" t="s">
        <v>482</v>
      </c>
      <c r="C119" s="81" t="s">
        <v>533</v>
      </c>
      <c r="D119" s="81" t="s">
        <v>481</v>
      </c>
      <c r="E119" s="72">
        <v>1553591.08</v>
      </c>
      <c r="F119" s="72"/>
      <c r="G119" s="72">
        <v>1553591.08</v>
      </c>
      <c r="H119" s="84">
        <v>80</v>
      </c>
    </row>
    <row r="120" spans="1:8" ht="12">
      <c r="A120" s="81" t="s">
        <v>22</v>
      </c>
      <c r="B120" s="81" t="s">
        <v>482</v>
      </c>
      <c r="C120" s="81" t="s">
        <v>533</v>
      </c>
      <c r="D120" s="81" t="s">
        <v>480</v>
      </c>
      <c r="E120" s="72">
        <v>2455378.7</v>
      </c>
      <c r="F120" s="72"/>
      <c r="G120" s="72">
        <v>2455378.7</v>
      </c>
      <c r="H120" s="84">
        <v>80</v>
      </c>
    </row>
    <row r="121" spans="1:8" ht="12">
      <c r="A121" s="81" t="s">
        <v>116</v>
      </c>
      <c r="B121" s="81" t="s">
        <v>482</v>
      </c>
      <c r="C121" s="81" t="s">
        <v>533</v>
      </c>
      <c r="D121" s="81" t="s">
        <v>480</v>
      </c>
      <c r="E121" s="72">
        <v>1356895.55</v>
      </c>
      <c r="F121" s="72"/>
      <c r="G121" s="72">
        <v>1356895.55</v>
      </c>
      <c r="H121" s="84">
        <v>55</v>
      </c>
    </row>
    <row r="122" spans="1:8" ht="12">
      <c r="A122" s="81" t="s">
        <v>618</v>
      </c>
      <c r="B122" s="81" t="s">
        <v>482</v>
      </c>
      <c r="C122" s="81" t="s">
        <v>520</v>
      </c>
      <c r="D122" s="81" t="s">
        <v>480</v>
      </c>
      <c r="E122" s="72">
        <v>676529.7</v>
      </c>
      <c r="F122" s="72"/>
      <c r="G122" s="72">
        <v>676529.7</v>
      </c>
      <c r="H122" s="84">
        <v>50</v>
      </c>
    </row>
    <row r="123" spans="1:8" ht="12">
      <c r="A123" s="81" t="s">
        <v>304</v>
      </c>
      <c r="B123" s="81" t="s">
        <v>482</v>
      </c>
      <c r="C123" s="81" t="s">
        <v>524</v>
      </c>
      <c r="D123" s="81" t="s">
        <v>480</v>
      </c>
      <c r="E123" s="72">
        <v>240611.93</v>
      </c>
      <c r="F123" s="72"/>
      <c r="G123" s="72">
        <v>240611.93</v>
      </c>
      <c r="H123" s="84">
        <v>40</v>
      </c>
    </row>
    <row r="124" spans="1:8" ht="12">
      <c r="A124" s="81" t="s">
        <v>39</v>
      </c>
      <c r="B124" s="81" t="s">
        <v>482</v>
      </c>
      <c r="C124" s="81" t="s">
        <v>525</v>
      </c>
      <c r="D124" s="81" t="s">
        <v>480</v>
      </c>
      <c r="E124" s="72">
        <v>1495273.19</v>
      </c>
      <c r="F124" s="72"/>
      <c r="G124" s="72">
        <v>1495273.19</v>
      </c>
      <c r="H124" s="84">
        <v>89</v>
      </c>
    </row>
    <row r="125" spans="1:8" ht="12">
      <c r="A125" s="81" t="s">
        <v>281</v>
      </c>
      <c r="B125" s="81" t="s">
        <v>482</v>
      </c>
      <c r="C125" s="81" t="s">
        <v>518</v>
      </c>
      <c r="D125" s="81" t="s">
        <v>480</v>
      </c>
      <c r="E125" s="72">
        <v>1518050.53</v>
      </c>
      <c r="F125" s="72"/>
      <c r="G125" s="72">
        <v>1518050.53</v>
      </c>
      <c r="H125" s="84">
        <v>84</v>
      </c>
    </row>
    <row r="126" spans="1:8" ht="12">
      <c r="A126" s="81" t="s">
        <v>2</v>
      </c>
      <c r="B126" s="81" t="s">
        <v>482</v>
      </c>
      <c r="C126" s="81" t="s">
        <v>521</v>
      </c>
      <c r="D126" s="81" t="s">
        <v>480</v>
      </c>
      <c r="E126" s="72">
        <v>2114083.54</v>
      </c>
      <c r="F126" s="72"/>
      <c r="G126" s="72">
        <v>2114083.54</v>
      </c>
      <c r="H126" s="84">
        <v>97</v>
      </c>
    </row>
    <row r="127" spans="1:8" ht="12">
      <c r="A127" s="81" t="s">
        <v>91</v>
      </c>
      <c r="B127" s="81" t="s">
        <v>482</v>
      </c>
      <c r="C127" s="81" t="s">
        <v>536</v>
      </c>
      <c r="D127" s="81" t="s">
        <v>480</v>
      </c>
      <c r="E127" s="72">
        <v>480534.68</v>
      </c>
      <c r="F127" s="72"/>
      <c r="G127" s="72">
        <v>480534.68</v>
      </c>
      <c r="H127" s="84">
        <v>41</v>
      </c>
    </row>
    <row r="128" spans="1:8" ht="12">
      <c r="A128" s="81" t="s">
        <v>279</v>
      </c>
      <c r="B128" s="81" t="s">
        <v>482</v>
      </c>
      <c r="C128" s="81" t="s">
        <v>514</v>
      </c>
      <c r="D128" s="81" t="s">
        <v>480</v>
      </c>
      <c r="E128" s="72">
        <v>1046587.61</v>
      </c>
      <c r="F128" s="72"/>
      <c r="G128" s="72">
        <v>1046587.61</v>
      </c>
      <c r="H128" s="84">
        <v>75</v>
      </c>
    </row>
    <row r="129" spans="1:8" ht="12">
      <c r="A129" s="81" t="s">
        <v>229</v>
      </c>
      <c r="B129" s="81" t="s">
        <v>482</v>
      </c>
      <c r="C129" s="81" t="s">
        <v>514</v>
      </c>
      <c r="D129" s="81" t="s">
        <v>480</v>
      </c>
      <c r="E129" s="72">
        <v>950524.06</v>
      </c>
      <c r="F129" s="72"/>
      <c r="G129" s="72">
        <v>950524.06</v>
      </c>
      <c r="H129" s="84">
        <v>50</v>
      </c>
    </row>
    <row r="130" spans="1:8" ht="12">
      <c r="A130" s="81" t="s">
        <v>240</v>
      </c>
      <c r="B130" s="81" t="s">
        <v>482</v>
      </c>
      <c r="C130" s="81" t="s">
        <v>521</v>
      </c>
      <c r="D130" s="81" t="s">
        <v>481</v>
      </c>
      <c r="E130" s="72">
        <v>13452.77</v>
      </c>
      <c r="F130" s="72"/>
      <c r="G130" s="72">
        <v>13452.77</v>
      </c>
      <c r="H130" s="84">
        <v>19</v>
      </c>
    </row>
    <row r="131" spans="1:8" ht="12">
      <c r="A131" s="81" t="s">
        <v>92</v>
      </c>
      <c r="B131" s="81" t="s">
        <v>479</v>
      </c>
      <c r="C131" s="81" t="s">
        <v>487</v>
      </c>
      <c r="D131" s="81" t="s">
        <v>480</v>
      </c>
      <c r="E131" s="72">
        <v>173024.86</v>
      </c>
      <c r="F131" s="72"/>
      <c r="G131" s="72">
        <v>173024.86</v>
      </c>
      <c r="H131" s="84">
        <v>30</v>
      </c>
    </row>
    <row r="132" spans="1:8" ht="12">
      <c r="A132" s="81" t="s">
        <v>428</v>
      </c>
      <c r="B132" s="81" t="s">
        <v>479</v>
      </c>
      <c r="C132" s="81" t="s">
        <v>487</v>
      </c>
      <c r="D132" s="81" t="s">
        <v>481</v>
      </c>
      <c r="E132" s="72">
        <v>395043.88</v>
      </c>
      <c r="F132" s="72"/>
      <c r="G132" s="72">
        <v>395043.88</v>
      </c>
      <c r="H132" s="84">
        <v>84</v>
      </c>
    </row>
    <row r="133" spans="1:8" ht="12">
      <c r="A133" s="81" t="s">
        <v>563</v>
      </c>
      <c r="B133" s="81" t="s">
        <v>482</v>
      </c>
      <c r="C133" s="81" t="s">
        <v>525</v>
      </c>
      <c r="D133" s="81" t="s">
        <v>481</v>
      </c>
      <c r="E133" s="72">
        <v>540012.98</v>
      </c>
      <c r="F133" s="72"/>
      <c r="G133" s="72">
        <v>540012.98</v>
      </c>
      <c r="H133" s="84">
        <v>80</v>
      </c>
    </row>
    <row r="134" spans="1:8" ht="12">
      <c r="A134" s="81" t="s">
        <v>55</v>
      </c>
      <c r="B134" s="81" t="s">
        <v>482</v>
      </c>
      <c r="C134" s="81" t="s">
        <v>515</v>
      </c>
      <c r="D134" s="81" t="s">
        <v>480</v>
      </c>
      <c r="E134" s="72">
        <v>1581387.96</v>
      </c>
      <c r="F134" s="72"/>
      <c r="G134" s="72">
        <v>1581387.96</v>
      </c>
      <c r="H134" s="84">
        <v>100</v>
      </c>
    </row>
    <row r="135" spans="1:8" ht="12">
      <c r="A135" s="81" t="s">
        <v>423</v>
      </c>
      <c r="B135" s="81" t="s">
        <v>479</v>
      </c>
      <c r="C135" s="81" t="s">
        <v>491</v>
      </c>
      <c r="D135" s="81" t="s">
        <v>480</v>
      </c>
      <c r="E135" s="72">
        <v>483927.93</v>
      </c>
      <c r="F135" s="72"/>
      <c r="G135" s="72">
        <v>483927.93</v>
      </c>
      <c r="H135" s="84">
        <v>80</v>
      </c>
    </row>
    <row r="136" spans="1:8" ht="12">
      <c r="A136" s="81" t="s">
        <v>294</v>
      </c>
      <c r="B136" s="81" t="s">
        <v>482</v>
      </c>
      <c r="C136" s="81" t="s">
        <v>524</v>
      </c>
      <c r="D136" s="81" t="s">
        <v>480</v>
      </c>
      <c r="E136" s="72">
        <v>219842.66</v>
      </c>
      <c r="F136" s="72"/>
      <c r="G136" s="72">
        <v>219842.66</v>
      </c>
      <c r="H136" s="84">
        <v>27</v>
      </c>
    </row>
    <row r="137" spans="1:8" ht="12">
      <c r="A137" s="81" t="s">
        <v>306</v>
      </c>
      <c r="B137" s="81" t="s">
        <v>482</v>
      </c>
      <c r="C137" s="81" t="s">
        <v>520</v>
      </c>
      <c r="D137" s="81" t="s">
        <v>480</v>
      </c>
      <c r="E137" s="72">
        <v>466425.92</v>
      </c>
      <c r="F137" s="72"/>
      <c r="G137" s="72">
        <v>466425.92</v>
      </c>
      <c r="H137" s="84">
        <v>40</v>
      </c>
    </row>
    <row r="138" spans="1:8" ht="12">
      <c r="A138" s="81" t="s">
        <v>93</v>
      </c>
      <c r="B138" s="81" t="s">
        <v>482</v>
      </c>
      <c r="C138" s="81" t="s">
        <v>531</v>
      </c>
      <c r="D138" s="81" t="s">
        <v>480</v>
      </c>
      <c r="E138" s="72">
        <v>1117526.61</v>
      </c>
      <c r="F138" s="72"/>
      <c r="G138" s="72">
        <v>1117526.61</v>
      </c>
      <c r="H138" s="84">
        <v>40</v>
      </c>
    </row>
    <row r="139" spans="1:8" ht="12">
      <c r="A139" s="81" t="s">
        <v>184</v>
      </c>
      <c r="B139" s="81" t="s">
        <v>482</v>
      </c>
      <c r="C139" s="81" t="s">
        <v>531</v>
      </c>
      <c r="D139" s="81" t="s">
        <v>480</v>
      </c>
      <c r="E139" s="72">
        <v>2588644.35</v>
      </c>
      <c r="F139" s="72"/>
      <c r="G139" s="72">
        <v>2588644.35</v>
      </c>
      <c r="H139" s="84">
        <v>100</v>
      </c>
    </row>
    <row r="140" spans="1:8" ht="12">
      <c r="A140" s="81" t="s">
        <v>357</v>
      </c>
      <c r="B140" s="81" t="s">
        <v>482</v>
      </c>
      <c r="C140" s="81" t="s">
        <v>531</v>
      </c>
      <c r="D140" s="81" t="s">
        <v>481</v>
      </c>
      <c r="E140" s="72">
        <v>570852.5</v>
      </c>
      <c r="F140" s="72"/>
      <c r="G140" s="72">
        <v>570852.5</v>
      </c>
      <c r="H140" s="84">
        <v>45</v>
      </c>
    </row>
    <row r="141" spans="1:8" ht="12">
      <c r="A141" s="81" t="s">
        <v>594</v>
      </c>
      <c r="B141" s="81" t="s">
        <v>479</v>
      </c>
      <c r="C141" s="81" t="s">
        <v>504</v>
      </c>
      <c r="D141" s="81" t="s">
        <v>480</v>
      </c>
      <c r="E141" s="72">
        <v>123071.62</v>
      </c>
      <c r="F141" s="72"/>
      <c r="G141" s="72">
        <v>123071.62</v>
      </c>
      <c r="H141" s="84">
        <v>17</v>
      </c>
    </row>
    <row r="142" spans="1:8" ht="12">
      <c r="A142" s="81" t="s">
        <v>326</v>
      </c>
      <c r="B142" s="81" t="s">
        <v>482</v>
      </c>
      <c r="C142" s="81" t="s">
        <v>542</v>
      </c>
      <c r="D142" s="81" t="s">
        <v>481</v>
      </c>
      <c r="E142" s="72">
        <v>737610.49</v>
      </c>
      <c r="F142" s="72"/>
      <c r="G142" s="72">
        <v>737610.49</v>
      </c>
      <c r="H142" s="84">
        <v>100</v>
      </c>
    </row>
    <row r="143" spans="1:8" ht="12">
      <c r="A143" s="81" t="s">
        <v>42</v>
      </c>
      <c r="B143" s="81" t="s">
        <v>482</v>
      </c>
      <c r="C143" s="81" t="s">
        <v>531</v>
      </c>
      <c r="D143" s="81" t="s">
        <v>480</v>
      </c>
      <c r="E143" s="72">
        <v>2124129.17</v>
      </c>
      <c r="F143" s="72"/>
      <c r="G143" s="72">
        <v>2124129.17</v>
      </c>
      <c r="H143" s="84">
        <v>89</v>
      </c>
    </row>
    <row r="144" spans="1:8" ht="12">
      <c r="A144" s="81" t="s">
        <v>425</v>
      </c>
      <c r="B144" s="81" t="s">
        <v>479</v>
      </c>
      <c r="C144" s="81" t="s">
        <v>511</v>
      </c>
      <c r="D144" s="81" t="s">
        <v>480</v>
      </c>
      <c r="E144" s="72">
        <v>373568.5</v>
      </c>
      <c r="F144" s="72"/>
      <c r="G144" s="72">
        <v>373568.5</v>
      </c>
      <c r="H144" s="84">
        <v>27</v>
      </c>
    </row>
    <row r="145" spans="1:8" ht="12">
      <c r="A145" s="81" t="s">
        <v>376</v>
      </c>
      <c r="B145" s="81" t="s">
        <v>482</v>
      </c>
      <c r="C145" s="81" t="s">
        <v>514</v>
      </c>
      <c r="D145" s="81" t="s">
        <v>481</v>
      </c>
      <c r="E145" s="72">
        <v>203945.44</v>
      </c>
      <c r="F145" s="72"/>
      <c r="G145" s="72">
        <v>203945.44</v>
      </c>
      <c r="H145" s="84">
        <v>35</v>
      </c>
    </row>
    <row r="146" spans="1:8" ht="12">
      <c r="A146" s="81" t="s">
        <v>134</v>
      </c>
      <c r="B146" s="81" t="s">
        <v>482</v>
      </c>
      <c r="C146" s="81" t="s">
        <v>522</v>
      </c>
      <c r="D146" s="81" t="s">
        <v>481</v>
      </c>
      <c r="E146" s="72">
        <v>119967.19</v>
      </c>
      <c r="F146" s="72"/>
      <c r="G146" s="72">
        <v>119967.19</v>
      </c>
      <c r="H146" s="84">
        <v>34</v>
      </c>
    </row>
    <row r="147" spans="1:8" ht="12">
      <c r="A147" s="81" t="s">
        <v>283</v>
      </c>
      <c r="B147" s="81" t="s">
        <v>482</v>
      </c>
      <c r="C147" s="81" t="s">
        <v>522</v>
      </c>
      <c r="D147" s="81" t="s">
        <v>480</v>
      </c>
      <c r="E147" s="72">
        <v>566751.44</v>
      </c>
      <c r="F147" s="72"/>
      <c r="G147" s="72">
        <v>566751.44</v>
      </c>
      <c r="H147" s="84">
        <v>49</v>
      </c>
    </row>
    <row r="148" spans="1:8" ht="12">
      <c r="A148" s="81" t="s">
        <v>305</v>
      </c>
      <c r="B148" s="81" t="s">
        <v>482</v>
      </c>
      <c r="C148" s="81" t="s">
        <v>514</v>
      </c>
      <c r="D148" s="81" t="s">
        <v>480</v>
      </c>
      <c r="E148" s="72">
        <v>1361651.74</v>
      </c>
      <c r="F148" s="72"/>
      <c r="G148" s="72">
        <v>1361651.74</v>
      </c>
      <c r="H148" s="84">
        <v>64</v>
      </c>
    </row>
    <row r="149" spans="1:8" ht="12">
      <c r="A149" s="81" t="s">
        <v>581</v>
      </c>
      <c r="B149" s="81" t="s">
        <v>479</v>
      </c>
      <c r="C149" s="81" t="s">
        <v>492</v>
      </c>
      <c r="D149" s="81" t="s">
        <v>480</v>
      </c>
      <c r="E149" s="72">
        <v>50372.75</v>
      </c>
      <c r="F149" s="72"/>
      <c r="G149" s="72">
        <v>50372.75</v>
      </c>
      <c r="H149" s="84">
        <v>8</v>
      </c>
    </row>
    <row r="150" spans="1:8" ht="12">
      <c r="A150" s="81" t="s">
        <v>291</v>
      </c>
      <c r="B150" s="81" t="s">
        <v>482</v>
      </c>
      <c r="C150" s="81" t="s">
        <v>523</v>
      </c>
      <c r="D150" s="81" t="s">
        <v>480</v>
      </c>
      <c r="E150" s="72">
        <v>568071.5</v>
      </c>
      <c r="F150" s="72"/>
      <c r="G150" s="72">
        <v>568071.5</v>
      </c>
      <c r="H150" s="84">
        <v>46</v>
      </c>
    </row>
    <row r="151" spans="1:8" ht="12">
      <c r="A151" s="81" t="s">
        <v>123</v>
      </c>
      <c r="B151" s="81" t="s">
        <v>479</v>
      </c>
      <c r="C151" s="81" t="s">
        <v>507</v>
      </c>
      <c r="D151" s="81" t="s">
        <v>481</v>
      </c>
      <c r="E151" s="72">
        <v>90638.67</v>
      </c>
      <c r="F151" s="72"/>
      <c r="G151" s="72">
        <v>90638.67</v>
      </c>
      <c r="H151" s="84">
        <v>25</v>
      </c>
    </row>
    <row r="152" spans="1:8" ht="12">
      <c r="A152" s="81" t="s">
        <v>94</v>
      </c>
      <c r="B152" s="81" t="s">
        <v>482</v>
      </c>
      <c r="C152" s="81" t="s">
        <v>528</v>
      </c>
      <c r="D152" s="81" t="s">
        <v>480</v>
      </c>
      <c r="E152" s="72">
        <v>1660756.45</v>
      </c>
      <c r="F152" s="72"/>
      <c r="G152" s="72">
        <v>1660756.45</v>
      </c>
      <c r="H152" s="84">
        <v>84</v>
      </c>
    </row>
    <row r="153" spans="1:8" ht="12">
      <c r="A153" s="81" t="s">
        <v>332</v>
      </c>
      <c r="B153" s="81" t="s">
        <v>482</v>
      </c>
      <c r="C153" s="81" t="s">
        <v>527</v>
      </c>
      <c r="D153" s="81" t="s">
        <v>481</v>
      </c>
      <c r="E153" s="72">
        <v>911496.05</v>
      </c>
      <c r="F153" s="72"/>
      <c r="G153" s="72">
        <v>911496.05</v>
      </c>
      <c r="H153" s="84">
        <v>82</v>
      </c>
    </row>
    <row r="154" spans="1:8" ht="12">
      <c r="A154" s="81" t="s">
        <v>381</v>
      </c>
      <c r="B154" s="81" t="s">
        <v>482</v>
      </c>
      <c r="C154" s="81" t="s">
        <v>525</v>
      </c>
      <c r="D154" s="81" t="s">
        <v>481</v>
      </c>
      <c r="E154" s="72">
        <v>228613.35</v>
      </c>
      <c r="F154" s="72"/>
      <c r="G154" s="72">
        <v>228613.35</v>
      </c>
      <c r="H154" s="84">
        <v>30</v>
      </c>
    </row>
    <row r="155" spans="1:8" ht="12">
      <c r="A155" s="81" t="s">
        <v>362</v>
      </c>
      <c r="B155" s="81" t="s">
        <v>482</v>
      </c>
      <c r="C155" s="81" t="s">
        <v>515</v>
      </c>
      <c r="D155" s="81" t="s">
        <v>481</v>
      </c>
      <c r="E155" s="72">
        <v>0</v>
      </c>
      <c r="F155" s="72"/>
      <c r="G155" s="72">
        <v>0</v>
      </c>
      <c r="H155" s="84">
        <v>30</v>
      </c>
    </row>
    <row r="156" spans="1:8" ht="12">
      <c r="A156" s="81" t="s">
        <v>575</v>
      </c>
      <c r="B156" s="81" t="s">
        <v>479</v>
      </c>
      <c r="C156" s="81" t="s">
        <v>497</v>
      </c>
      <c r="D156" s="81" t="s">
        <v>480</v>
      </c>
      <c r="E156" s="72">
        <v>367243.04</v>
      </c>
      <c r="F156" s="72"/>
      <c r="G156" s="72">
        <v>367243.04</v>
      </c>
      <c r="H156" s="84">
        <v>38</v>
      </c>
    </row>
    <row r="157" spans="1:8" ht="12">
      <c r="A157" s="81" t="s">
        <v>415</v>
      </c>
      <c r="B157" s="81" t="s">
        <v>479</v>
      </c>
      <c r="C157" s="81" t="s">
        <v>497</v>
      </c>
      <c r="D157" s="81" t="s">
        <v>480</v>
      </c>
      <c r="E157" s="72">
        <v>909756.8</v>
      </c>
      <c r="F157" s="72"/>
      <c r="G157" s="72">
        <v>909756.8</v>
      </c>
      <c r="H157" s="84">
        <v>50</v>
      </c>
    </row>
    <row r="158" spans="1:8" ht="12">
      <c r="A158" s="81" t="s">
        <v>72</v>
      </c>
      <c r="B158" s="81" t="s">
        <v>479</v>
      </c>
      <c r="C158" s="81" t="s">
        <v>497</v>
      </c>
      <c r="D158" s="81" t="s">
        <v>481</v>
      </c>
      <c r="E158" s="72">
        <v>904857.88</v>
      </c>
      <c r="F158" s="72"/>
      <c r="G158" s="72">
        <v>904857.88</v>
      </c>
      <c r="H158" s="84">
        <v>104</v>
      </c>
    </row>
    <row r="159" spans="1:8" ht="12">
      <c r="A159" s="81" t="s">
        <v>430</v>
      </c>
      <c r="B159" s="81" t="s">
        <v>479</v>
      </c>
      <c r="C159" s="81" t="s">
        <v>497</v>
      </c>
      <c r="D159" s="81" t="s">
        <v>481</v>
      </c>
      <c r="E159" s="72">
        <v>485296.03</v>
      </c>
      <c r="F159" s="72"/>
      <c r="G159" s="72">
        <v>485296.03</v>
      </c>
      <c r="H159" s="84">
        <v>72</v>
      </c>
    </row>
    <row r="160" spans="1:8" ht="12">
      <c r="A160" s="81" t="s">
        <v>394</v>
      </c>
      <c r="B160" s="81" t="s">
        <v>479</v>
      </c>
      <c r="C160" s="81" t="s">
        <v>496</v>
      </c>
      <c r="D160" s="81" t="s">
        <v>480</v>
      </c>
      <c r="E160" s="72">
        <v>250415.92</v>
      </c>
      <c r="F160" s="72"/>
      <c r="G160" s="72">
        <v>250415.92</v>
      </c>
      <c r="H160" s="84">
        <v>28</v>
      </c>
    </row>
    <row r="161" spans="1:8" ht="12">
      <c r="A161" s="81" t="s">
        <v>24</v>
      </c>
      <c r="B161" s="81" t="s">
        <v>482</v>
      </c>
      <c r="C161" s="81" t="s">
        <v>532</v>
      </c>
      <c r="D161" s="81" t="s">
        <v>480</v>
      </c>
      <c r="E161" s="72">
        <v>2576996.21</v>
      </c>
      <c r="F161" s="72"/>
      <c r="G161" s="72">
        <v>2576996.21</v>
      </c>
      <c r="H161" s="84">
        <v>85</v>
      </c>
    </row>
    <row r="162" spans="1:8" ht="12">
      <c r="A162" s="81" t="s">
        <v>300</v>
      </c>
      <c r="B162" s="81" t="s">
        <v>482</v>
      </c>
      <c r="C162" s="81" t="s">
        <v>533</v>
      </c>
      <c r="D162" s="81" t="s">
        <v>480</v>
      </c>
      <c r="E162" s="72">
        <v>1302145.4</v>
      </c>
      <c r="F162" s="72"/>
      <c r="G162" s="72">
        <v>1302145.4</v>
      </c>
      <c r="H162" s="84">
        <v>50</v>
      </c>
    </row>
    <row r="163" spans="1:8" ht="12">
      <c r="A163" s="81" t="s">
        <v>370</v>
      </c>
      <c r="B163" s="81" t="s">
        <v>482</v>
      </c>
      <c r="C163" s="81" t="s">
        <v>514</v>
      </c>
      <c r="D163" s="81" t="s">
        <v>481</v>
      </c>
      <c r="E163" s="72">
        <v>752054.83</v>
      </c>
      <c r="F163" s="72"/>
      <c r="G163" s="72">
        <v>752054.83</v>
      </c>
      <c r="H163" s="84">
        <v>40</v>
      </c>
    </row>
    <row r="164" spans="1:8" ht="12">
      <c r="A164" s="81" t="s">
        <v>476</v>
      </c>
      <c r="B164" s="81" t="s">
        <v>482</v>
      </c>
      <c r="C164" s="81" t="s">
        <v>573</v>
      </c>
      <c r="D164" s="81" t="s">
        <v>480</v>
      </c>
      <c r="E164" s="72">
        <v>1285014.27</v>
      </c>
      <c r="F164" s="72"/>
      <c r="G164" s="72">
        <v>1285014.27</v>
      </c>
      <c r="H164" s="84">
        <v>44</v>
      </c>
    </row>
    <row r="165" spans="1:8" ht="12">
      <c r="A165" s="81" t="s">
        <v>12</v>
      </c>
      <c r="B165" s="81" t="s">
        <v>482</v>
      </c>
      <c r="C165" s="81" t="s">
        <v>513</v>
      </c>
      <c r="D165" s="81" t="s">
        <v>480</v>
      </c>
      <c r="E165" s="72">
        <v>1084117.24</v>
      </c>
      <c r="F165" s="72"/>
      <c r="G165" s="72">
        <v>1084117.24</v>
      </c>
      <c r="H165" s="84">
        <v>58</v>
      </c>
    </row>
    <row r="166" spans="1:8" ht="12">
      <c r="A166" s="81" t="s">
        <v>48</v>
      </c>
      <c r="B166" s="81" t="s">
        <v>479</v>
      </c>
      <c r="C166" s="81" t="s">
        <v>496</v>
      </c>
      <c r="D166" s="81" t="s">
        <v>480</v>
      </c>
      <c r="E166" s="72">
        <v>254725.81</v>
      </c>
      <c r="F166" s="72"/>
      <c r="G166" s="72">
        <v>254725.81</v>
      </c>
      <c r="H166" s="84">
        <v>22</v>
      </c>
    </row>
    <row r="167" spans="1:8" ht="12">
      <c r="A167" s="81" t="s">
        <v>407</v>
      </c>
      <c r="B167" s="81" t="s">
        <v>479</v>
      </c>
      <c r="C167" s="81" t="s">
        <v>501</v>
      </c>
      <c r="D167" s="81" t="s">
        <v>480</v>
      </c>
      <c r="E167" s="72">
        <v>255879.74</v>
      </c>
      <c r="F167" s="72"/>
      <c r="G167" s="72">
        <v>255879.74</v>
      </c>
      <c r="H167" s="84">
        <v>23</v>
      </c>
    </row>
    <row r="168" spans="1:8" ht="12">
      <c r="A168" s="81" t="s">
        <v>410</v>
      </c>
      <c r="B168" s="81" t="s">
        <v>479</v>
      </c>
      <c r="C168" s="81" t="s">
        <v>500</v>
      </c>
      <c r="D168" s="81" t="s">
        <v>480</v>
      </c>
      <c r="E168" s="72">
        <v>806883.1</v>
      </c>
      <c r="F168" s="72"/>
      <c r="G168" s="72">
        <v>806883.1</v>
      </c>
      <c r="H168" s="84">
        <v>40</v>
      </c>
    </row>
    <row r="169" spans="1:8" ht="12">
      <c r="A169" s="81" t="s">
        <v>406</v>
      </c>
      <c r="B169" s="81" t="s">
        <v>479</v>
      </c>
      <c r="C169" s="81" t="s">
        <v>547</v>
      </c>
      <c r="D169" s="81" t="s">
        <v>480</v>
      </c>
      <c r="E169" s="72">
        <v>468988.91</v>
      </c>
      <c r="F169" s="72"/>
      <c r="G169" s="72">
        <v>468988.91</v>
      </c>
      <c r="H169" s="84">
        <v>40</v>
      </c>
    </row>
    <row r="170" spans="1:8" ht="12">
      <c r="A170" s="81" t="s">
        <v>3</v>
      </c>
      <c r="B170" s="81" t="s">
        <v>482</v>
      </c>
      <c r="C170" s="81" t="s">
        <v>527</v>
      </c>
      <c r="D170" s="81" t="s">
        <v>480</v>
      </c>
      <c r="E170" s="72">
        <v>747265.65</v>
      </c>
      <c r="F170" s="72"/>
      <c r="G170" s="72">
        <v>747265.65</v>
      </c>
      <c r="H170" s="84">
        <v>64</v>
      </c>
    </row>
    <row r="171" spans="1:8" ht="12">
      <c r="A171" s="81" t="s">
        <v>4</v>
      </c>
      <c r="B171" s="81" t="s">
        <v>482</v>
      </c>
      <c r="C171" s="81" t="s">
        <v>536</v>
      </c>
      <c r="D171" s="81" t="s">
        <v>480</v>
      </c>
      <c r="E171" s="72">
        <v>1088399.51</v>
      </c>
      <c r="F171" s="72"/>
      <c r="G171" s="72">
        <v>1088399.51</v>
      </c>
      <c r="H171" s="84">
        <v>70</v>
      </c>
    </row>
    <row r="172" spans="1:8" ht="12">
      <c r="A172" s="81" t="s">
        <v>117</v>
      </c>
      <c r="B172" s="81" t="s">
        <v>479</v>
      </c>
      <c r="C172" s="81" t="s">
        <v>505</v>
      </c>
      <c r="D172" s="81" t="s">
        <v>480</v>
      </c>
      <c r="E172" s="72">
        <v>790138.01</v>
      </c>
      <c r="F172" s="72"/>
      <c r="G172" s="72">
        <v>790138.01</v>
      </c>
      <c r="H172" s="84">
        <v>34</v>
      </c>
    </row>
    <row r="173" spans="1:8" ht="12">
      <c r="A173" s="81" t="s">
        <v>590</v>
      </c>
      <c r="B173" s="81" t="s">
        <v>479</v>
      </c>
      <c r="C173" s="81" t="s">
        <v>502</v>
      </c>
      <c r="D173" s="81" t="s">
        <v>480</v>
      </c>
      <c r="E173" s="72">
        <v>176846.18</v>
      </c>
      <c r="F173" s="72"/>
      <c r="G173" s="72">
        <v>176846.18</v>
      </c>
      <c r="H173" s="84">
        <v>15</v>
      </c>
    </row>
    <row r="174" spans="1:8" ht="12">
      <c r="A174" s="81" t="s">
        <v>417</v>
      </c>
      <c r="B174" s="81" t="s">
        <v>479</v>
      </c>
      <c r="C174" s="81" t="s">
        <v>503</v>
      </c>
      <c r="D174" s="81" t="s">
        <v>480</v>
      </c>
      <c r="E174" s="72">
        <v>243675.53</v>
      </c>
      <c r="F174" s="72"/>
      <c r="G174" s="72">
        <v>243675.53</v>
      </c>
      <c r="H174" s="84">
        <v>24</v>
      </c>
    </row>
    <row r="175" spans="1:8" ht="12">
      <c r="A175" s="81" t="s">
        <v>201</v>
      </c>
      <c r="B175" s="81" t="s">
        <v>479</v>
      </c>
      <c r="C175" s="81" t="s">
        <v>497</v>
      </c>
      <c r="D175" s="81" t="s">
        <v>480</v>
      </c>
      <c r="E175" s="72">
        <v>344281.91</v>
      </c>
      <c r="F175" s="72"/>
      <c r="G175" s="72">
        <v>344281.91</v>
      </c>
      <c r="H175" s="84">
        <v>36</v>
      </c>
    </row>
    <row r="176" spans="1:8" ht="12">
      <c r="A176" s="81" t="s">
        <v>127</v>
      </c>
      <c r="B176" s="81" t="s">
        <v>482</v>
      </c>
      <c r="C176" s="81" t="s">
        <v>533</v>
      </c>
      <c r="D176" s="81" t="s">
        <v>481</v>
      </c>
      <c r="E176" s="72">
        <v>923537.67</v>
      </c>
      <c r="F176" s="72"/>
      <c r="G176" s="72">
        <v>923537.67</v>
      </c>
      <c r="H176" s="84">
        <v>70</v>
      </c>
    </row>
    <row r="177" spans="1:8" ht="12">
      <c r="A177" s="81" t="s">
        <v>49</v>
      </c>
      <c r="B177" s="81" t="s">
        <v>482</v>
      </c>
      <c r="C177" s="81" t="s">
        <v>519</v>
      </c>
      <c r="D177" s="81" t="s">
        <v>480</v>
      </c>
      <c r="E177" s="72">
        <v>256853.25</v>
      </c>
      <c r="F177" s="72"/>
      <c r="G177" s="72">
        <v>256853.25</v>
      </c>
      <c r="H177" s="84">
        <v>30</v>
      </c>
    </row>
    <row r="178" spans="1:8" ht="12">
      <c r="A178" s="81" t="s">
        <v>349</v>
      </c>
      <c r="B178" s="81" t="s">
        <v>482</v>
      </c>
      <c r="C178" s="81" t="s">
        <v>519</v>
      </c>
      <c r="D178" s="81" t="s">
        <v>481</v>
      </c>
      <c r="E178" s="72">
        <v>614253.69</v>
      </c>
      <c r="F178" s="72"/>
      <c r="G178" s="72">
        <v>614253.69</v>
      </c>
      <c r="H178" s="84">
        <v>78</v>
      </c>
    </row>
    <row r="179" spans="1:8" ht="12">
      <c r="A179" s="81" t="s">
        <v>38</v>
      </c>
      <c r="B179" s="81" t="s">
        <v>482</v>
      </c>
      <c r="C179" s="81" t="s">
        <v>526</v>
      </c>
      <c r="D179" s="81" t="s">
        <v>481</v>
      </c>
      <c r="E179" s="72">
        <v>2038094.3</v>
      </c>
      <c r="F179" s="72"/>
      <c r="G179" s="72">
        <v>2038094.3</v>
      </c>
      <c r="H179" s="84">
        <v>93</v>
      </c>
    </row>
    <row r="180" spans="1:8" ht="12">
      <c r="A180" s="81" t="s">
        <v>118</v>
      </c>
      <c r="B180" s="81" t="s">
        <v>482</v>
      </c>
      <c r="C180" s="81" t="s">
        <v>524</v>
      </c>
      <c r="D180" s="81" t="s">
        <v>480</v>
      </c>
      <c r="E180" s="72">
        <v>134554.17</v>
      </c>
      <c r="F180" s="72"/>
      <c r="G180" s="72">
        <v>134554.17</v>
      </c>
      <c r="H180" s="84">
        <v>22</v>
      </c>
    </row>
    <row r="181" spans="1:8" ht="12">
      <c r="A181" s="81" t="s">
        <v>18</v>
      </c>
      <c r="B181" s="81" t="s">
        <v>479</v>
      </c>
      <c r="C181" s="81" t="s">
        <v>497</v>
      </c>
      <c r="D181" s="81" t="s">
        <v>480</v>
      </c>
      <c r="E181" s="72">
        <v>1174341.47</v>
      </c>
      <c r="F181" s="72"/>
      <c r="G181" s="72">
        <v>1174341.47</v>
      </c>
      <c r="H181" s="84">
        <v>79</v>
      </c>
    </row>
    <row r="182" spans="1:8" ht="12">
      <c r="A182" s="81" t="s">
        <v>95</v>
      </c>
      <c r="B182" s="81" t="s">
        <v>482</v>
      </c>
      <c r="C182" s="81" t="s">
        <v>528</v>
      </c>
      <c r="D182" s="81" t="s">
        <v>480</v>
      </c>
      <c r="E182" s="72">
        <v>1679779.02</v>
      </c>
      <c r="F182" s="72"/>
      <c r="G182" s="72">
        <v>1679779.02</v>
      </c>
      <c r="H182" s="84">
        <v>79</v>
      </c>
    </row>
    <row r="183" spans="1:8" ht="12">
      <c r="A183" s="81" t="s">
        <v>124</v>
      </c>
      <c r="B183" s="81" t="s">
        <v>482</v>
      </c>
      <c r="C183" s="81" t="s">
        <v>541</v>
      </c>
      <c r="D183" s="81" t="s">
        <v>481</v>
      </c>
      <c r="E183" s="72">
        <v>133456.27</v>
      </c>
      <c r="F183" s="72"/>
      <c r="G183" s="72">
        <v>133456.27</v>
      </c>
      <c r="H183" s="84">
        <v>30</v>
      </c>
    </row>
    <row r="184" spans="1:8" ht="12">
      <c r="A184" s="81" t="s">
        <v>268</v>
      </c>
      <c r="B184" s="81" t="s">
        <v>482</v>
      </c>
      <c r="C184" s="81" t="s">
        <v>528</v>
      </c>
      <c r="D184" s="81" t="s">
        <v>480</v>
      </c>
      <c r="E184" s="72">
        <v>1618866.57</v>
      </c>
      <c r="F184" s="72"/>
      <c r="G184" s="72">
        <v>1618866.57</v>
      </c>
      <c r="H184" s="84">
        <v>73</v>
      </c>
    </row>
    <row r="185" spans="1:8" ht="12">
      <c r="A185" s="81" t="s">
        <v>135</v>
      </c>
      <c r="B185" s="81" t="s">
        <v>482</v>
      </c>
      <c r="C185" s="81" t="s">
        <v>516</v>
      </c>
      <c r="D185" s="81" t="s">
        <v>480</v>
      </c>
      <c r="E185" s="72">
        <v>931536.85</v>
      </c>
      <c r="F185" s="72"/>
      <c r="G185" s="72">
        <v>931536.85</v>
      </c>
      <c r="H185" s="84">
        <v>47</v>
      </c>
    </row>
    <row r="186" spans="1:8" ht="12">
      <c r="A186" s="81" t="s">
        <v>374</v>
      </c>
      <c r="B186" s="81" t="s">
        <v>482</v>
      </c>
      <c r="C186" s="81" t="s">
        <v>536</v>
      </c>
      <c r="D186" s="81" t="s">
        <v>481</v>
      </c>
      <c r="E186" s="72">
        <v>307796.54</v>
      </c>
      <c r="F186" s="72"/>
      <c r="G186" s="72">
        <v>307796.54</v>
      </c>
      <c r="H186" s="84">
        <v>50</v>
      </c>
    </row>
    <row r="187" spans="1:8" ht="12">
      <c r="A187" s="81" t="s">
        <v>586</v>
      </c>
      <c r="B187" s="81" t="s">
        <v>482</v>
      </c>
      <c r="C187" s="81" t="s">
        <v>513</v>
      </c>
      <c r="D187" s="81" t="s">
        <v>481</v>
      </c>
      <c r="E187" s="72">
        <v>149156.07</v>
      </c>
      <c r="F187" s="72"/>
      <c r="G187" s="72">
        <v>149156.07</v>
      </c>
      <c r="H187" s="84">
        <v>80</v>
      </c>
    </row>
    <row r="188" spans="1:8" ht="12">
      <c r="A188" s="81" t="s">
        <v>373</v>
      </c>
      <c r="B188" s="81" t="s">
        <v>482</v>
      </c>
      <c r="C188" s="81" t="s">
        <v>530</v>
      </c>
      <c r="D188" s="81" t="s">
        <v>481</v>
      </c>
      <c r="E188" s="72">
        <v>215246.45</v>
      </c>
      <c r="F188" s="72"/>
      <c r="G188" s="72">
        <v>215246.45</v>
      </c>
      <c r="H188" s="84">
        <v>50</v>
      </c>
    </row>
    <row r="189" spans="1:8" ht="12">
      <c r="A189" s="81" t="s">
        <v>342</v>
      </c>
      <c r="B189" s="81" t="s">
        <v>482</v>
      </c>
      <c r="C189" s="81" t="s">
        <v>525</v>
      </c>
      <c r="D189" s="81" t="s">
        <v>481</v>
      </c>
      <c r="E189" s="72">
        <v>192135.84</v>
      </c>
      <c r="F189" s="72"/>
      <c r="G189" s="72">
        <v>192135.84</v>
      </c>
      <c r="H189" s="84">
        <v>41</v>
      </c>
    </row>
    <row r="190" spans="1:8" ht="12">
      <c r="A190" s="81" t="s">
        <v>469</v>
      </c>
      <c r="B190" s="81" t="s">
        <v>482</v>
      </c>
      <c r="C190" s="81" t="s">
        <v>532</v>
      </c>
      <c r="D190" s="81" t="s">
        <v>480</v>
      </c>
      <c r="E190" s="72">
        <v>2028704.07</v>
      </c>
      <c r="F190" s="72"/>
      <c r="G190" s="72">
        <v>2028704.07</v>
      </c>
      <c r="H190" s="84">
        <v>79</v>
      </c>
    </row>
    <row r="191" spans="1:8" ht="12">
      <c r="A191" s="81" t="s">
        <v>64</v>
      </c>
      <c r="B191" s="81" t="s">
        <v>482</v>
      </c>
      <c r="C191" s="81" t="s">
        <v>538</v>
      </c>
      <c r="D191" s="81" t="s">
        <v>480</v>
      </c>
      <c r="E191" s="72">
        <v>1015424.74</v>
      </c>
      <c r="F191" s="72"/>
      <c r="G191" s="72">
        <v>1015424.74</v>
      </c>
      <c r="H191" s="84">
        <v>70</v>
      </c>
    </row>
    <row r="192" spans="1:8" ht="12">
      <c r="A192" s="81" t="s">
        <v>205</v>
      </c>
      <c r="B192" s="81" t="s">
        <v>482</v>
      </c>
      <c r="C192" s="81" t="s">
        <v>526</v>
      </c>
      <c r="D192" s="81" t="s">
        <v>481</v>
      </c>
      <c r="E192" s="72">
        <v>2473162.44</v>
      </c>
      <c r="F192" s="72"/>
      <c r="G192" s="72">
        <v>2473162.44</v>
      </c>
      <c r="H192" s="84">
        <v>90</v>
      </c>
    </row>
    <row r="193" spans="1:8" ht="12">
      <c r="A193" s="81" t="s">
        <v>145</v>
      </c>
      <c r="B193" s="81" t="s">
        <v>479</v>
      </c>
      <c r="C193" s="81" t="s">
        <v>500</v>
      </c>
      <c r="D193" s="81" t="s">
        <v>481</v>
      </c>
      <c r="E193" s="72">
        <v>21633.68</v>
      </c>
      <c r="F193" s="72"/>
      <c r="G193" s="72">
        <v>21633.68</v>
      </c>
      <c r="H193" s="84">
        <v>10</v>
      </c>
    </row>
    <row r="194" spans="1:8" ht="12">
      <c r="A194" s="81" t="s">
        <v>232</v>
      </c>
      <c r="B194" s="81" t="s">
        <v>479</v>
      </c>
      <c r="C194" s="81" t="s">
        <v>489</v>
      </c>
      <c r="D194" s="81" t="s">
        <v>480</v>
      </c>
      <c r="E194" s="72">
        <v>487493.92</v>
      </c>
      <c r="F194" s="72"/>
      <c r="G194" s="72">
        <v>487493.92</v>
      </c>
      <c r="H194" s="84">
        <v>45</v>
      </c>
    </row>
    <row r="195" spans="1:8" ht="12">
      <c r="A195" s="81" t="s">
        <v>231</v>
      </c>
      <c r="B195" s="81" t="s">
        <v>482</v>
      </c>
      <c r="C195" s="81" t="s">
        <v>535</v>
      </c>
      <c r="D195" s="81" t="s">
        <v>481</v>
      </c>
      <c r="E195" s="72">
        <v>519244.87</v>
      </c>
      <c r="F195" s="72"/>
      <c r="G195" s="72">
        <v>519244.87</v>
      </c>
      <c r="H195" s="84">
        <v>91</v>
      </c>
    </row>
    <row r="196" spans="1:8" ht="12">
      <c r="A196" s="81" t="s">
        <v>146</v>
      </c>
      <c r="B196" s="81" t="s">
        <v>482</v>
      </c>
      <c r="C196" s="81" t="s">
        <v>535</v>
      </c>
      <c r="D196" s="81" t="s">
        <v>481</v>
      </c>
      <c r="E196" s="72">
        <v>564932.1</v>
      </c>
      <c r="F196" s="72"/>
      <c r="G196" s="72">
        <v>564932.1</v>
      </c>
      <c r="H196" s="84">
        <v>55</v>
      </c>
    </row>
    <row r="197" spans="1:8" ht="12">
      <c r="A197" s="81" t="s">
        <v>447</v>
      </c>
      <c r="B197" s="81" t="s">
        <v>479</v>
      </c>
      <c r="C197" s="81" t="s">
        <v>510</v>
      </c>
      <c r="D197" s="81" t="s">
        <v>481</v>
      </c>
      <c r="E197" s="72">
        <v>247151.91</v>
      </c>
      <c r="F197" s="72"/>
      <c r="G197" s="72">
        <v>247151.91</v>
      </c>
      <c r="H197" s="84">
        <v>36</v>
      </c>
    </row>
    <row r="198" spans="1:8" ht="12">
      <c r="A198" s="81" t="s">
        <v>449</v>
      </c>
      <c r="B198" s="81" t="s">
        <v>479</v>
      </c>
      <c r="C198" s="81" t="s">
        <v>510</v>
      </c>
      <c r="D198" s="81" t="s">
        <v>481</v>
      </c>
      <c r="E198" s="72">
        <v>621784.01</v>
      </c>
      <c r="F198" s="72"/>
      <c r="G198" s="72">
        <v>621784.01</v>
      </c>
      <c r="H198" s="84">
        <v>83</v>
      </c>
    </row>
    <row r="199" spans="1:8" ht="12">
      <c r="A199" s="81" t="s">
        <v>471</v>
      </c>
      <c r="B199" s="81" t="s">
        <v>482</v>
      </c>
      <c r="C199" s="81" t="s">
        <v>535</v>
      </c>
      <c r="D199" s="81" t="s">
        <v>480</v>
      </c>
      <c r="E199" s="72">
        <v>1397294.1</v>
      </c>
      <c r="F199" s="72"/>
      <c r="G199" s="72">
        <v>1397294.1</v>
      </c>
      <c r="H199" s="84">
        <v>64</v>
      </c>
    </row>
    <row r="200" spans="1:8" ht="12">
      <c r="A200" s="81" t="s">
        <v>431</v>
      </c>
      <c r="B200" s="81" t="s">
        <v>479</v>
      </c>
      <c r="C200" s="81" t="s">
        <v>505</v>
      </c>
      <c r="D200" s="81" t="s">
        <v>481</v>
      </c>
      <c r="E200" s="72">
        <v>528998.37</v>
      </c>
      <c r="F200" s="72"/>
      <c r="G200" s="72">
        <v>528998.37</v>
      </c>
      <c r="H200" s="84">
        <v>42</v>
      </c>
    </row>
    <row r="201" spans="1:8" ht="12">
      <c r="A201" s="81" t="s">
        <v>371</v>
      </c>
      <c r="B201" s="81" t="s">
        <v>482</v>
      </c>
      <c r="C201" s="81" t="s">
        <v>535</v>
      </c>
      <c r="D201" s="81" t="s">
        <v>481</v>
      </c>
      <c r="E201" s="72">
        <v>662796.51</v>
      </c>
      <c r="F201" s="72"/>
      <c r="G201" s="72">
        <v>662796.51</v>
      </c>
      <c r="H201" s="84">
        <v>70</v>
      </c>
    </row>
    <row r="202" spans="1:8" ht="12">
      <c r="A202" s="81" t="s">
        <v>278</v>
      </c>
      <c r="B202" s="81" t="s">
        <v>482</v>
      </c>
      <c r="C202" s="81" t="s">
        <v>519</v>
      </c>
      <c r="D202" s="81" t="s">
        <v>480</v>
      </c>
      <c r="E202" s="72">
        <v>1387661.53</v>
      </c>
      <c r="F202" s="72"/>
      <c r="G202" s="72">
        <v>1387661.53</v>
      </c>
      <c r="H202" s="84">
        <v>99</v>
      </c>
    </row>
    <row r="203" spans="1:8" ht="12">
      <c r="A203" s="81" t="s">
        <v>422</v>
      </c>
      <c r="B203" s="81" t="s">
        <v>479</v>
      </c>
      <c r="C203" s="81" t="s">
        <v>497</v>
      </c>
      <c r="D203" s="81" t="s">
        <v>480</v>
      </c>
      <c r="E203" s="72">
        <v>373728.45</v>
      </c>
      <c r="F203" s="72"/>
      <c r="G203" s="72">
        <v>373728.45</v>
      </c>
      <c r="H203" s="84">
        <v>47</v>
      </c>
    </row>
    <row r="204" spans="1:8" ht="12">
      <c r="A204" s="81" t="s">
        <v>202</v>
      </c>
      <c r="B204" s="81" t="s">
        <v>482</v>
      </c>
      <c r="C204" s="81" t="s">
        <v>515</v>
      </c>
      <c r="D204" s="81" t="s">
        <v>480</v>
      </c>
      <c r="E204" s="72">
        <v>711791.9</v>
      </c>
      <c r="F204" s="72"/>
      <c r="G204" s="72">
        <v>711791.9</v>
      </c>
      <c r="H204" s="84">
        <v>46</v>
      </c>
    </row>
    <row r="205" spans="1:8" ht="12">
      <c r="A205" s="81" t="s">
        <v>147</v>
      </c>
      <c r="B205" s="81" t="s">
        <v>479</v>
      </c>
      <c r="C205" s="81" t="s">
        <v>494</v>
      </c>
      <c r="D205" s="81" t="s">
        <v>481</v>
      </c>
      <c r="E205" s="72">
        <v>266696.52</v>
      </c>
      <c r="F205" s="72"/>
      <c r="G205" s="72">
        <v>266696.52</v>
      </c>
      <c r="H205" s="84">
        <v>60</v>
      </c>
    </row>
    <row r="206" spans="1:8" ht="12">
      <c r="A206" s="81" t="s">
        <v>173</v>
      </c>
      <c r="B206" s="81" t="s">
        <v>482</v>
      </c>
      <c r="C206" s="81" t="s">
        <v>527</v>
      </c>
      <c r="D206" s="81" t="s">
        <v>481</v>
      </c>
      <c r="E206" s="72">
        <v>311715.46</v>
      </c>
      <c r="F206" s="72"/>
      <c r="G206" s="72">
        <v>311715.46</v>
      </c>
      <c r="H206" s="84">
        <v>29</v>
      </c>
    </row>
    <row r="207" spans="1:8" ht="12">
      <c r="A207" s="81" t="s">
        <v>119</v>
      </c>
      <c r="B207" s="81" t="s">
        <v>482</v>
      </c>
      <c r="C207" s="81" t="s">
        <v>533</v>
      </c>
      <c r="D207" s="81" t="s">
        <v>480</v>
      </c>
      <c r="E207" s="72">
        <v>2898786.91</v>
      </c>
      <c r="F207" s="72"/>
      <c r="G207" s="72">
        <v>2898786.91</v>
      </c>
      <c r="H207" s="84">
        <v>86</v>
      </c>
    </row>
    <row r="208" spans="1:8" ht="12">
      <c r="A208" s="81" t="s">
        <v>336</v>
      </c>
      <c r="B208" s="81" t="s">
        <v>482</v>
      </c>
      <c r="C208" s="81" t="s">
        <v>542</v>
      </c>
      <c r="D208" s="81" t="s">
        <v>481</v>
      </c>
      <c r="E208" s="72">
        <v>371349.58</v>
      </c>
      <c r="F208" s="72"/>
      <c r="G208" s="72">
        <v>371349.58</v>
      </c>
      <c r="H208" s="84">
        <v>39</v>
      </c>
    </row>
    <row r="209" spans="1:8" ht="12">
      <c r="A209" s="81" t="s">
        <v>316</v>
      </c>
      <c r="B209" s="81" t="s">
        <v>482</v>
      </c>
      <c r="C209" s="81" t="s">
        <v>533</v>
      </c>
      <c r="D209" s="81" t="s">
        <v>480</v>
      </c>
      <c r="E209" s="72">
        <v>713231.49</v>
      </c>
      <c r="F209" s="72"/>
      <c r="G209" s="72">
        <v>713231.49</v>
      </c>
      <c r="H209" s="84">
        <v>50</v>
      </c>
    </row>
    <row r="210" spans="1:8" ht="12">
      <c r="A210" s="81" t="s">
        <v>583</v>
      </c>
      <c r="B210" s="81" t="s">
        <v>479</v>
      </c>
      <c r="C210" s="81" t="s">
        <v>555</v>
      </c>
      <c r="D210" s="81" t="s">
        <v>481</v>
      </c>
      <c r="E210" s="72">
        <v>245856.54</v>
      </c>
      <c r="F210" s="72"/>
      <c r="G210" s="72">
        <v>245856.54</v>
      </c>
      <c r="H210" s="84">
        <v>44</v>
      </c>
    </row>
    <row r="211" spans="1:8" ht="12">
      <c r="A211" s="81" t="s">
        <v>23</v>
      </c>
      <c r="B211" s="81" t="s">
        <v>482</v>
      </c>
      <c r="C211" s="81" t="s">
        <v>526</v>
      </c>
      <c r="D211" s="81" t="s">
        <v>480</v>
      </c>
      <c r="E211" s="72">
        <v>2413137.28</v>
      </c>
      <c r="F211" s="72"/>
      <c r="G211" s="72">
        <v>2413137.28</v>
      </c>
      <c r="H211" s="84">
        <v>89</v>
      </c>
    </row>
    <row r="212" spans="1:8" ht="12">
      <c r="A212" s="81" t="s">
        <v>215</v>
      </c>
      <c r="B212" s="81" t="s">
        <v>479</v>
      </c>
      <c r="C212" s="81" t="s">
        <v>489</v>
      </c>
      <c r="D212" s="81" t="s">
        <v>481</v>
      </c>
      <c r="E212" s="72">
        <v>753564.35</v>
      </c>
      <c r="F212" s="72"/>
      <c r="G212" s="72">
        <v>753564.35</v>
      </c>
      <c r="H212" s="84">
        <v>76</v>
      </c>
    </row>
    <row r="213" spans="1:8" ht="12">
      <c r="A213" s="81" t="s">
        <v>50</v>
      </c>
      <c r="B213" s="81" t="s">
        <v>482</v>
      </c>
      <c r="C213" s="81" t="s">
        <v>536</v>
      </c>
      <c r="D213" s="81" t="s">
        <v>480</v>
      </c>
      <c r="E213" s="72">
        <v>566358.3</v>
      </c>
      <c r="F213" s="72"/>
      <c r="G213" s="72">
        <v>566358.3</v>
      </c>
      <c r="H213" s="84">
        <v>33</v>
      </c>
    </row>
    <row r="214" spans="1:8" ht="12">
      <c r="A214" s="81" t="s">
        <v>255</v>
      </c>
      <c r="B214" s="81" t="s">
        <v>482</v>
      </c>
      <c r="C214" s="81" t="s">
        <v>536</v>
      </c>
      <c r="D214" s="81" t="s">
        <v>480</v>
      </c>
      <c r="E214" s="72">
        <v>175642.93</v>
      </c>
      <c r="F214" s="72"/>
      <c r="G214" s="72">
        <v>175642.93</v>
      </c>
      <c r="H214" s="84">
        <v>32</v>
      </c>
    </row>
    <row r="215" spans="1:8" ht="12">
      <c r="A215" s="81" t="s">
        <v>241</v>
      </c>
      <c r="B215" s="81" t="s">
        <v>482</v>
      </c>
      <c r="C215" s="81" t="s">
        <v>522</v>
      </c>
      <c r="D215" s="81" t="s">
        <v>481</v>
      </c>
      <c r="E215" s="72">
        <v>814249.28</v>
      </c>
      <c r="F215" s="72"/>
      <c r="G215" s="72">
        <v>814249.28</v>
      </c>
      <c r="H215" s="84">
        <v>100</v>
      </c>
    </row>
    <row r="216" spans="1:8" ht="12">
      <c r="A216" s="81" t="s">
        <v>81</v>
      </c>
      <c r="B216" s="81" t="s">
        <v>482</v>
      </c>
      <c r="C216" s="81" t="s">
        <v>522</v>
      </c>
      <c r="D216" s="81" t="s">
        <v>480</v>
      </c>
      <c r="E216" s="72">
        <v>1054176</v>
      </c>
      <c r="F216" s="72"/>
      <c r="G216" s="72">
        <v>1054176</v>
      </c>
      <c r="H216" s="84">
        <v>73</v>
      </c>
    </row>
    <row r="217" spans="1:8" ht="12">
      <c r="A217" s="81" t="s">
        <v>37</v>
      </c>
      <c r="B217" s="81" t="s">
        <v>482</v>
      </c>
      <c r="C217" s="81" t="s">
        <v>534</v>
      </c>
      <c r="D217" s="81" t="s">
        <v>481</v>
      </c>
      <c r="E217" s="72">
        <v>545603.41</v>
      </c>
      <c r="F217" s="72"/>
      <c r="G217" s="72">
        <v>545603.41</v>
      </c>
      <c r="H217" s="84">
        <v>61</v>
      </c>
    </row>
    <row r="218" spans="1:8" ht="12">
      <c r="A218" s="81" t="s">
        <v>120</v>
      </c>
      <c r="B218" s="81" t="s">
        <v>479</v>
      </c>
      <c r="C218" s="81" t="s">
        <v>507</v>
      </c>
      <c r="D218" s="81" t="s">
        <v>480</v>
      </c>
      <c r="E218" s="72">
        <v>166119.44</v>
      </c>
      <c r="F218" s="72"/>
      <c r="G218" s="72">
        <v>166119.44</v>
      </c>
      <c r="H218" s="84">
        <v>16</v>
      </c>
    </row>
    <row r="219" spans="1:8" ht="12">
      <c r="A219" s="81" t="s">
        <v>452</v>
      </c>
      <c r="B219" s="81" t="s">
        <v>479</v>
      </c>
      <c r="C219" s="81" t="s">
        <v>487</v>
      </c>
      <c r="D219" s="81" t="s">
        <v>481</v>
      </c>
      <c r="E219" s="72">
        <v>347997.83</v>
      </c>
      <c r="F219" s="72"/>
      <c r="G219" s="72">
        <v>347997.83</v>
      </c>
      <c r="H219" s="84">
        <v>53</v>
      </c>
    </row>
    <row r="220" spans="1:8" ht="12">
      <c r="A220" s="81" t="s">
        <v>459</v>
      </c>
      <c r="B220" s="81" t="s">
        <v>479</v>
      </c>
      <c r="C220" s="81" t="s">
        <v>508</v>
      </c>
      <c r="D220" s="81" t="s">
        <v>481</v>
      </c>
      <c r="E220" s="72">
        <v>236920.21</v>
      </c>
      <c r="F220" s="72"/>
      <c r="G220" s="72">
        <v>236920.21</v>
      </c>
      <c r="H220" s="84">
        <v>25</v>
      </c>
    </row>
    <row r="221" spans="1:8" ht="12">
      <c r="A221" s="81" t="s">
        <v>154</v>
      </c>
      <c r="B221" s="81" t="s">
        <v>479</v>
      </c>
      <c r="C221" s="81" t="s">
        <v>508</v>
      </c>
      <c r="D221" s="81" t="s">
        <v>481</v>
      </c>
      <c r="E221" s="72">
        <v>281075.52</v>
      </c>
      <c r="F221" s="72"/>
      <c r="G221" s="72">
        <v>281075.52</v>
      </c>
      <c r="H221" s="84">
        <v>28</v>
      </c>
    </row>
    <row r="222" spans="1:8" ht="12">
      <c r="A222" s="81" t="s">
        <v>128</v>
      </c>
      <c r="B222" s="81" t="s">
        <v>479</v>
      </c>
      <c r="C222" s="81" t="s">
        <v>503</v>
      </c>
      <c r="D222" s="81" t="s">
        <v>481</v>
      </c>
      <c r="E222" s="72">
        <v>490323.41</v>
      </c>
      <c r="F222" s="72"/>
      <c r="G222" s="72">
        <v>490323.41</v>
      </c>
      <c r="H222" s="84">
        <v>63</v>
      </c>
    </row>
    <row r="223" spans="1:8" ht="12">
      <c r="A223" s="81" t="s">
        <v>169</v>
      </c>
      <c r="B223" s="81" t="s">
        <v>479</v>
      </c>
      <c r="C223" s="81" t="s">
        <v>503</v>
      </c>
      <c r="D223" s="81" t="s">
        <v>481</v>
      </c>
      <c r="E223" s="72">
        <v>226228.86</v>
      </c>
      <c r="F223" s="72"/>
      <c r="G223" s="72">
        <v>226228.86</v>
      </c>
      <c r="H223" s="84">
        <v>35</v>
      </c>
    </row>
    <row r="224" spans="1:8" ht="12">
      <c r="A224" s="81" t="s">
        <v>468</v>
      </c>
      <c r="B224" s="81" t="s">
        <v>479</v>
      </c>
      <c r="C224" s="81" t="s">
        <v>488</v>
      </c>
      <c r="D224" s="81" t="s">
        <v>481</v>
      </c>
      <c r="E224" s="72">
        <v>83032.52</v>
      </c>
      <c r="F224" s="72"/>
      <c r="G224" s="72">
        <v>83032.52</v>
      </c>
      <c r="H224" s="84">
        <v>33</v>
      </c>
    </row>
    <row r="225" spans="1:8" ht="12">
      <c r="A225" s="81" t="s">
        <v>186</v>
      </c>
      <c r="B225" s="81" t="s">
        <v>482</v>
      </c>
      <c r="C225" s="81" t="s">
        <v>531</v>
      </c>
      <c r="D225" s="81" t="s">
        <v>481</v>
      </c>
      <c r="E225" s="72">
        <v>382299.6</v>
      </c>
      <c r="F225" s="72"/>
      <c r="G225" s="72">
        <v>382299.6</v>
      </c>
      <c r="H225" s="84">
        <v>36</v>
      </c>
    </row>
    <row r="226" spans="1:8" ht="12">
      <c r="A226" s="81" t="s">
        <v>96</v>
      </c>
      <c r="B226" s="81" t="s">
        <v>482</v>
      </c>
      <c r="C226" s="81" t="s">
        <v>527</v>
      </c>
      <c r="D226" s="81" t="s">
        <v>480</v>
      </c>
      <c r="E226" s="72">
        <v>815495.99</v>
      </c>
      <c r="F226" s="72"/>
      <c r="G226" s="72">
        <v>815495.99</v>
      </c>
      <c r="H226" s="84">
        <v>62</v>
      </c>
    </row>
    <row r="227" spans="1:8" ht="12">
      <c r="A227" s="81" t="s">
        <v>418</v>
      </c>
      <c r="B227" s="81" t="s">
        <v>479</v>
      </c>
      <c r="C227" s="81" t="s">
        <v>497</v>
      </c>
      <c r="D227" s="81" t="s">
        <v>480</v>
      </c>
      <c r="E227" s="72">
        <v>416026.38</v>
      </c>
      <c r="F227" s="72"/>
      <c r="G227" s="72">
        <v>416026.38</v>
      </c>
      <c r="H227" s="84">
        <v>40</v>
      </c>
    </row>
    <row r="228" spans="1:8" ht="12">
      <c r="A228" s="81" t="s">
        <v>180</v>
      </c>
      <c r="B228" s="81" t="s">
        <v>479</v>
      </c>
      <c r="C228" s="81" t="s">
        <v>497</v>
      </c>
      <c r="D228" s="81" t="s">
        <v>481</v>
      </c>
      <c r="E228" s="72">
        <v>190543.14</v>
      </c>
      <c r="F228" s="72"/>
      <c r="G228" s="72">
        <v>190543.14</v>
      </c>
      <c r="H228" s="84">
        <v>49</v>
      </c>
    </row>
    <row r="229" spans="1:8" ht="12">
      <c r="A229" s="81" t="s">
        <v>453</v>
      </c>
      <c r="B229" s="81" t="s">
        <v>479</v>
      </c>
      <c r="C229" s="81" t="s">
        <v>507</v>
      </c>
      <c r="D229" s="81" t="s">
        <v>481</v>
      </c>
      <c r="E229" s="72">
        <v>222401.83</v>
      </c>
      <c r="F229" s="72"/>
      <c r="G229" s="72">
        <v>222401.83</v>
      </c>
      <c r="H229" s="84">
        <v>44</v>
      </c>
    </row>
    <row r="230" spans="1:8" ht="12">
      <c r="A230" s="81" t="s">
        <v>73</v>
      </c>
      <c r="B230" s="81" t="s">
        <v>479</v>
      </c>
      <c r="C230" s="81" t="s">
        <v>497</v>
      </c>
      <c r="D230" s="81" t="s">
        <v>481</v>
      </c>
      <c r="E230" s="72">
        <v>381366.04</v>
      </c>
      <c r="F230" s="72"/>
      <c r="G230" s="72">
        <v>381366.04</v>
      </c>
      <c r="H230" s="84">
        <v>42</v>
      </c>
    </row>
    <row r="231" spans="1:8" ht="12">
      <c r="A231" s="81" t="s">
        <v>97</v>
      </c>
      <c r="B231" s="81" t="s">
        <v>482</v>
      </c>
      <c r="C231" s="81" t="s">
        <v>542</v>
      </c>
      <c r="D231" s="81" t="s">
        <v>480</v>
      </c>
      <c r="E231" s="72">
        <v>757823.87</v>
      </c>
      <c r="F231" s="72"/>
      <c r="G231" s="72">
        <v>757823.87</v>
      </c>
      <c r="H231" s="84">
        <v>38</v>
      </c>
    </row>
    <row r="232" spans="1:8" ht="12">
      <c r="A232" s="81" t="s">
        <v>183</v>
      </c>
      <c r="B232" s="81" t="s">
        <v>482</v>
      </c>
      <c r="C232" s="81" t="s">
        <v>525</v>
      </c>
      <c r="D232" s="81" t="s">
        <v>480</v>
      </c>
      <c r="E232" s="72">
        <v>487209.35</v>
      </c>
      <c r="F232" s="72"/>
      <c r="G232" s="72">
        <v>487209.35</v>
      </c>
      <c r="H232" s="84">
        <v>49</v>
      </c>
    </row>
    <row r="233" spans="1:8" ht="12">
      <c r="A233" s="81" t="s">
        <v>396</v>
      </c>
      <c r="B233" s="81" t="s">
        <v>479</v>
      </c>
      <c r="C233" s="81" t="s">
        <v>497</v>
      </c>
      <c r="D233" s="81" t="s">
        <v>480</v>
      </c>
      <c r="E233" s="72">
        <v>843251.26</v>
      </c>
      <c r="F233" s="72"/>
      <c r="G233" s="72">
        <v>843251.26</v>
      </c>
      <c r="H233" s="84">
        <v>59</v>
      </c>
    </row>
    <row r="234" spans="1:8" ht="12">
      <c r="A234" s="81" t="s">
        <v>414</v>
      </c>
      <c r="B234" s="81" t="s">
        <v>479</v>
      </c>
      <c r="C234" s="81" t="s">
        <v>506</v>
      </c>
      <c r="D234" s="81" t="s">
        <v>480</v>
      </c>
      <c r="E234" s="72">
        <v>30371.67</v>
      </c>
      <c r="F234" s="72"/>
      <c r="G234" s="72">
        <v>30371.67</v>
      </c>
      <c r="H234" s="84">
        <v>10</v>
      </c>
    </row>
    <row r="235" spans="1:8" ht="12">
      <c r="A235" s="81" t="s">
        <v>5</v>
      </c>
      <c r="B235" s="81" t="s">
        <v>482</v>
      </c>
      <c r="C235" s="81" t="s">
        <v>519</v>
      </c>
      <c r="D235" s="81" t="s">
        <v>480</v>
      </c>
      <c r="E235" s="72">
        <v>856189.18</v>
      </c>
      <c r="F235" s="72"/>
      <c r="G235" s="72">
        <v>856189.18</v>
      </c>
      <c r="H235" s="84">
        <v>83</v>
      </c>
    </row>
    <row r="236" spans="1:8" ht="12">
      <c r="A236" s="81" t="s">
        <v>319</v>
      </c>
      <c r="B236" s="81" t="s">
        <v>482</v>
      </c>
      <c r="C236" s="81" t="s">
        <v>528</v>
      </c>
      <c r="D236" s="81" t="s">
        <v>480</v>
      </c>
      <c r="E236" s="72">
        <v>1274557.41</v>
      </c>
      <c r="F236" s="72"/>
      <c r="G236" s="72">
        <v>1274557.41</v>
      </c>
      <c r="H236" s="84">
        <v>55</v>
      </c>
    </row>
    <row r="237" spans="1:8" ht="12">
      <c r="A237" s="81" t="s">
        <v>99</v>
      </c>
      <c r="B237" s="81" t="s">
        <v>482</v>
      </c>
      <c r="C237" s="81" t="s">
        <v>573</v>
      </c>
      <c r="D237" s="81" t="s">
        <v>480</v>
      </c>
      <c r="E237" s="72">
        <v>1868156.2</v>
      </c>
      <c r="F237" s="72"/>
      <c r="G237" s="72">
        <v>1868156.2</v>
      </c>
      <c r="H237" s="84">
        <v>82</v>
      </c>
    </row>
    <row r="238" spans="1:8" ht="12">
      <c r="A238" s="81" t="s">
        <v>419</v>
      </c>
      <c r="B238" s="81" t="s">
        <v>479</v>
      </c>
      <c r="C238" s="81" t="s">
        <v>492</v>
      </c>
      <c r="D238" s="81" t="s">
        <v>480</v>
      </c>
      <c r="E238" s="72">
        <v>530637.55</v>
      </c>
      <c r="F238" s="72"/>
      <c r="G238" s="72">
        <v>530637.55</v>
      </c>
      <c r="H238" s="84">
        <v>31</v>
      </c>
    </row>
    <row r="239" spans="1:8" ht="12">
      <c r="A239" s="81" t="s">
        <v>191</v>
      </c>
      <c r="B239" s="81" t="s">
        <v>479</v>
      </c>
      <c r="C239" s="81" t="s">
        <v>488</v>
      </c>
      <c r="D239" s="81" t="s">
        <v>481</v>
      </c>
      <c r="E239" s="72">
        <v>389694.42</v>
      </c>
      <c r="F239" s="72"/>
      <c r="G239" s="72">
        <v>389694.42</v>
      </c>
      <c r="H239" s="84">
        <v>35</v>
      </c>
    </row>
    <row r="240" spans="1:8" ht="12">
      <c r="A240" s="81" t="s">
        <v>322</v>
      </c>
      <c r="B240" s="81" t="s">
        <v>482</v>
      </c>
      <c r="C240" s="81" t="s">
        <v>513</v>
      </c>
      <c r="D240" s="81" t="s">
        <v>480</v>
      </c>
      <c r="E240" s="72">
        <v>1180147.44</v>
      </c>
      <c r="F240" s="72"/>
      <c r="G240" s="72">
        <v>1180147.44</v>
      </c>
      <c r="H240" s="84">
        <v>80</v>
      </c>
    </row>
    <row r="241" spans="1:8" ht="12">
      <c r="A241" s="81" t="s">
        <v>192</v>
      </c>
      <c r="B241" s="81" t="s">
        <v>482</v>
      </c>
      <c r="C241" s="81" t="s">
        <v>539</v>
      </c>
      <c r="D241" s="81" t="s">
        <v>480</v>
      </c>
      <c r="E241" s="72">
        <v>411554.85</v>
      </c>
      <c r="F241" s="72"/>
      <c r="G241" s="72">
        <v>411554.85</v>
      </c>
      <c r="H241" s="84">
        <v>30</v>
      </c>
    </row>
    <row r="242" spans="1:8" ht="12">
      <c r="A242" s="81" t="s">
        <v>261</v>
      </c>
      <c r="B242" s="81" t="s">
        <v>482</v>
      </c>
      <c r="C242" s="81" t="s">
        <v>521</v>
      </c>
      <c r="D242" s="81" t="s">
        <v>480</v>
      </c>
      <c r="E242" s="72">
        <v>1071993.36</v>
      </c>
      <c r="F242" s="72"/>
      <c r="G242" s="72">
        <v>1071993.36</v>
      </c>
      <c r="H242" s="84">
        <v>72</v>
      </c>
    </row>
    <row r="243" spans="1:8" ht="12">
      <c r="A243" s="81" t="s">
        <v>379</v>
      </c>
      <c r="B243" s="81" t="s">
        <v>482</v>
      </c>
      <c r="C243" s="81" t="s">
        <v>518</v>
      </c>
      <c r="D243" s="81" t="s">
        <v>481</v>
      </c>
      <c r="E243" s="72">
        <v>538099.48</v>
      </c>
      <c r="F243" s="72"/>
      <c r="G243" s="72">
        <v>538099.48</v>
      </c>
      <c r="H243" s="84">
        <v>90</v>
      </c>
    </row>
    <row r="244" spans="1:8" ht="12">
      <c r="A244" s="81" t="s">
        <v>148</v>
      </c>
      <c r="B244" s="81" t="s">
        <v>479</v>
      </c>
      <c r="C244" s="81" t="s">
        <v>543</v>
      </c>
      <c r="D244" s="81" t="s">
        <v>481</v>
      </c>
      <c r="E244" s="72">
        <v>54465.59</v>
      </c>
      <c r="F244" s="72"/>
      <c r="G244" s="72">
        <v>54465.59</v>
      </c>
      <c r="H244" s="84">
        <v>39</v>
      </c>
    </row>
    <row r="245" spans="1:8" ht="12">
      <c r="A245" s="81" t="s">
        <v>275</v>
      </c>
      <c r="B245" s="81" t="s">
        <v>482</v>
      </c>
      <c r="C245" s="81" t="s">
        <v>541</v>
      </c>
      <c r="D245" s="81" t="s">
        <v>480</v>
      </c>
      <c r="E245" s="72">
        <v>288457.81</v>
      </c>
      <c r="F245" s="72"/>
      <c r="G245" s="72">
        <v>288457.81</v>
      </c>
      <c r="H245" s="84">
        <v>40</v>
      </c>
    </row>
    <row r="246" spans="1:8" ht="12">
      <c r="A246" s="81" t="s">
        <v>31</v>
      </c>
      <c r="B246" s="81" t="s">
        <v>482</v>
      </c>
      <c r="C246" s="81" t="s">
        <v>521</v>
      </c>
      <c r="D246" s="81" t="s">
        <v>481</v>
      </c>
      <c r="E246" s="72">
        <v>0</v>
      </c>
      <c r="F246" s="72"/>
      <c r="G246" s="72">
        <v>0</v>
      </c>
      <c r="H246" s="84">
        <v>0</v>
      </c>
    </row>
    <row r="247" spans="1:8" ht="12">
      <c r="A247" s="81" t="s">
        <v>454</v>
      </c>
      <c r="B247" s="81" t="s">
        <v>479</v>
      </c>
      <c r="C247" s="81" t="s">
        <v>550</v>
      </c>
      <c r="D247" s="81" t="s">
        <v>481</v>
      </c>
      <c r="E247" s="72">
        <v>176557.58</v>
      </c>
      <c r="F247" s="72"/>
      <c r="G247" s="72">
        <v>176557.58</v>
      </c>
      <c r="H247" s="84">
        <v>40</v>
      </c>
    </row>
    <row r="248" spans="1:8" ht="12">
      <c r="A248" s="81" t="s">
        <v>149</v>
      </c>
      <c r="B248" s="81" t="s">
        <v>479</v>
      </c>
      <c r="C248" s="81" t="s">
        <v>550</v>
      </c>
      <c r="D248" s="81" t="s">
        <v>481</v>
      </c>
      <c r="E248" s="72">
        <v>606790.09</v>
      </c>
      <c r="F248" s="72"/>
      <c r="G248" s="72">
        <v>606790.09</v>
      </c>
      <c r="H248" s="84">
        <v>59</v>
      </c>
    </row>
    <row r="249" spans="1:8" ht="12">
      <c r="A249" s="81" t="s">
        <v>250</v>
      </c>
      <c r="B249" s="81" t="s">
        <v>482</v>
      </c>
      <c r="C249" s="81" t="s">
        <v>523</v>
      </c>
      <c r="D249" s="81" t="s">
        <v>480</v>
      </c>
      <c r="E249" s="72">
        <v>1237834.55</v>
      </c>
      <c r="F249" s="72"/>
      <c r="G249" s="72">
        <v>1237834.55</v>
      </c>
      <c r="H249" s="84">
        <v>74</v>
      </c>
    </row>
    <row r="250" spans="1:8" ht="12">
      <c r="A250" s="81" t="s">
        <v>193</v>
      </c>
      <c r="B250" s="81" t="s">
        <v>479</v>
      </c>
      <c r="C250" s="81" t="s">
        <v>507</v>
      </c>
      <c r="D250" s="81" t="s">
        <v>480</v>
      </c>
      <c r="E250" s="72">
        <v>123274.57</v>
      </c>
      <c r="F250" s="72"/>
      <c r="G250" s="72">
        <v>123274.57</v>
      </c>
      <c r="H250" s="84">
        <v>20</v>
      </c>
    </row>
    <row r="251" spans="1:8" ht="12">
      <c r="A251" s="81" t="s">
        <v>100</v>
      </c>
      <c r="B251" s="81" t="s">
        <v>482</v>
      </c>
      <c r="C251" s="81" t="s">
        <v>540</v>
      </c>
      <c r="D251" s="81" t="s">
        <v>480</v>
      </c>
      <c r="E251" s="72">
        <v>548580.21</v>
      </c>
      <c r="F251" s="72"/>
      <c r="G251" s="72">
        <v>548580.21</v>
      </c>
      <c r="H251" s="84">
        <v>45</v>
      </c>
    </row>
    <row r="252" spans="1:8" ht="12">
      <c r="A252" s="81" t="s">
        <v>270</v>
      </c>
      <c r="B252" s="81" t="s">
        <v>482</v>
      </c>
      <c r="C252" s="81" t="s">
        <v>532</v>
      </c>
      <c r="D252" s="81" t="s">
        <v>480</v>
      </c>
      <c r="E252" s="72">
        <v>1680164.56</v>
      </c>
      <c r="F252" s="72"/>
      <c r="G252" s="72">
        <v>1680164.56</v>
      </c>
      <c r="H252" s="84">
        <v>69</v>
      </c>
    </row>
    <row r="253" spans="1:8" ht="12">
      <c r="A253" s="81" t="s">
        <v>380</v>
      </c>
      <c r="B253" s="81" t="s">
        <v>482</v>
      </c>
      <c r="C253" s="81" t="s">
        <v>573</v>
      </c>
      <c r="D253" s="81" t="s">
        <v>481</v>
      </c>
      <c r="E253" s="72">
        <v>869867.55</v>
      </c>
      <c r="F253" s="72"/>
      <c r="G253" s="72">
        <v>869867.55</v>
      </c>
      <c r="H253" s="84">
        <v>90</v>
      </c>
    </row>
    <row r="254" spans="1:8" ht="12">
      <c r="A254" s="81" t="s">
        <v>348</v>
      </c>
      <c r="B254" s="81" t="s">
        <v>482</v>
      </c>
      <c r="C254" s="81" t="s">
        <v>525</v>
      </c>
      <c r="D254" s="81" t="s">
        <v>481</v>
      </c>
      <c r="E254" s="72">
        <v>60667.25</v>
      </c>
      <c r="F254" s="72"/>
      <c r="G254" s="72">
        <v>60667.25</v>
      </c>
      <c r="H254" s="84">
        <v>25</v>
      </c>
    </row>
    <row r="255" spans="1:8" ht="12.75" customHeight="1">
      <c r="A255" s="81" t="s">
        <v>234</v>
      </c>
      <c r="B255" s="81" t="s">
        <v>479</v>
      </c>
      <c r="C255" s="81" t="s">
        <v>502</v>
      </c>
      <c r="D255" s="81" t="s">
        <v>481</v>
      </c>
      <c r="E255" s="72">
        <v>180282.94</v>
      </c>
      <c r="F255" s="72"/>
      <c r="G255" s="72">
        <v>180282.94</v>
      </c>
      <c r="H255" s="84">
        <v>20</v>
      </c>
    </row>
    <row r="256" spans="1:8" ht="12">
      <c r="A256" s="81" t="s">
        <v>623</v>
      </c>
      <c r="B256" s="81" t="s">
        <v>482</v>
      </c>
      <c r="C256" s="81" t="s">
        <v>513</v>
      </c>
      <c r="D256" s="81" t="s">
        <v>480</v>
      </c>
      <c r="E256" s="72">
        <v>1230590.13</v>
      </c>
      <c r="F256" s="72"/>
      <c r="G256" s="72">
        <v>1230590.13</v>
      </c>
      <c r="H256" s="84">
        <v>90</v>
      </c>
    </row>
    <row r="257" spans="1:8" ht="12">
      <c r="A257" s="81" t="s">
        <v>426</v>
      </c>
      <c r="B257" s="81" t="s">
        <v>479</v>
      </c>
      <c r="C257" s="81" t="s">
        <v>496</v>
      </c>
      <c r="D257" s="81" t="s">
        <v>481</v>
      </c>
      <c r="E257" s="72">
        <v>148070.4</v>
      </c>
      <c r="F257" s="72"/>
      <c r="G257" s="72">
        <v>148070.4</v>
      </c>
      <c r="H257" s="84">
        <v>32</v>
      </c>
    </row>
    <row r="258" spans="1:8" ht="12">
      <c r="A258" s="81" t="s">
        <v>276</v>
      </c>
      <c r="B258" s="81" t="s">
        <v>482</v>
      </c>
      <c r="C258" s="81" t="s">
        <v>541</v>
      </c>
      <c r="D258" s="81" t="s">
        <v>480</v>
      </c>
      <c r="E258" s="72">
        <v>425612.58</v>
      </c>
      <c r="F258" s="72"/>
      <c r="G258" s="72">
        <v>425612.58</v>
      </c>
      <c r="H258" s="84">
        <v>47</v>
      </c>
    </row>
    <row r="259" spans="1:8" ht="12">
      <c r="A259" s="81" t="s">
        <v>395</v>
      </c>
      <c r="B259" s="81" t="s">
        <v>479</v>
      </c>
      <c r="C259" s="81" t="s">
        <v>502</v>
      </c>
      <c r="D259" s="81" t="s">
        <v>480</v>
      </c>
      <c r="E259" s="72">
        <v>1207108.29</v>
      </c>
      <c r="F259" s="72"/>
      <c r="G259" s="72">
        <v>1207108.29</v>
      </c>
      <c r="H259" s="84">
        <v>73</v>
      </c>
    </row>
    <row r="260" spans="1:8" ht="12">
      <c r="A260" s="81" t="s">
        <v>220</v>
      </c>
      <c r="B260" s="81" t="s">
        <v>479</v>
      </c>
      <c r="C260" s="81" t="s">
        <v>502</v>
      </c>
      <c r="D260" s="81" t="s">
        <v>481</v>
      </c>
      <c r="E260" s="72">
        <v>66413.16</v>
      </c>
      <c r="F260" s="72"/>
      <c r="G260" s="72">
        <v>66413.16</v>
      </c>
      <c r="H260" s="84">
        <v>20</v>
      </c>
    </row>
    <row r="261" spans="1:8" ht="12">
      <c r="A261" s="81" t="s">
        <v>429</v>
      </c>
      <c r="B261" s="81" t="s">
        <v>479</v>
      </c>
      <c r="C261" s="81" t="s">
        <v>502</v>
      </c>
      <c r="D261" s="81" t="s">
        <v>481</v>
      </c>
      <c r="E261" s="72">
        <v>731745.47</v>
      </c>
      <c r="F261" s="72"/>
      <c r="G261" s="72">
        <v>731745.47</v>
      </c>
      <c r="H261" s="84">
        <v>45</v>
      </c>
    </row>
    <row r="262" spans="1:8" ht="12">
      <c r="A262" s="81" t="s">
        <v>233</v>
      </c>
      <c r="B262" s="81" t="s">
        <v>479</v>
      </c>
      <c r="C262" s="81" t="s">
        <v>502</v>
      </c>
      <c r="D262" s="81" t="s">
        <v>481</v>
      </c>
      <c r="E262" s="72">
        <v>375998.66</v>
      </c>
      <c r="F262" s="72"/>
      <c r="G262" s="72">
        <v>375998.66</v>
      </c>
      <c r="H262" s="84">
        <v>67</v>
      </c>
    </row>
    <row r="263" spans="1:8" ht="12">
      <c r="A263" s="81" t="s">
        <v>253</v>
      </c>
      <c r="B263" s="81" t="s">
        <v>482</v>
      </c>
      <c r="C263" s="81" t="s">
        <v>534</v>
      </c>
      <c r="D263" s="81" t="s">
        <v>480</v>
      </c>
      <c r="E263" s="72">
        <v>1346587.76</v>
      </c>
      <c r="F263" s="72"/>
      <c r="G263" s="72">
        <v>1346587.76</v>
      </c>
      <c r="H263" s="84">
        <v>68</v>
      </c>
    </row>
    <row r="264" spans="1:8" ht="12">
      <c r="A264" s="81" t="s">
        <v>288</v>
      </c>
      <c r="B264" s="81" t="s">
        <v>482</v>
      </c>
      <c r="C264" s="81" t="s">
        <v>517</v>
      </c>
      <c r="D264" s="81" t="s">
        <v>480</v>
      </c>
      <c r="E264" s="72">
        <v>924335.35</v>
      </c>
      <c r="F264" s="72"/>
      <c r="G264" s="72">
        <v>924335.35</v>
      </c>
      <c r="H264" s="84">
        <v>60</v>
      </c>
    </row>
    <row r="265" spans="1:8" ht="12">
      <c r="A265" s="81" t="s">
        <v>56</v>
      </c>
      <c r="B265" s="81" t="s">
        <v>479</v>
      </c>
      <c r="C265" s="81" t="s">
        <v>503</v>
      </c>
      <c r="D265" s="81" t="s">
        <v>480</v>
      </c>
      <c r="E265" s="72">
        <v>207207.67</v>
      </c>
      <c r="F265" s="72"/>
      <c r="G265" s="72">
        <v>207207.67</v>
      </c>
      <c r="H265" s="84">
        <v>16</v>
      </c>
    </row>
    <row r="266" spans="1:8" ht="12">
      <c r="A266" s="81" t="s">
        <v>398</v>
      </c>
      <c r="B266" s="81" t="s">
        <v>479</v>
      </c>
      <c r="C266" s="81" t="s">
        <v>505</v>
      </c>
      <c r="D266" s="81" t="s">
        <v>480</v>
      </c>
      <c r="E266" s="72">
        <v>36068.93</v>
      </c>
      <c r="F266" s="72"/>
      <c r="G266" s="72">
        <v>36068.93</v>
      </c>
      <c r="H266" s="84">
        <v>22</v>
      </c>
    </row>
    <row r="267" spans="1:8" ht="12">
      <c r="A267" s="81" t="s">
        <v>74</v>
      </c>
      <c r="B267" s="81" t="s">
        <v>479</v>
      </c>
      <c r="C267" s="81" t="s">
        <v>505</v>
      </c>
      <c r="D267" s="81" t="s">
        <v>481</v>
      </c>
      <c r="E267" s="72">
        <v>806831.74</v>
      </c>
      <c r="F267" s="72"/>
      <c r="G267" s="72">
        <v>806831.74</v>
      </c>
      <c r="H267" s="84">
        <v>75</v>
      </c>
    </row>
    <row r="268" spans="1:8" ht="12">
      <c r="A268" s="81" t="s">
        <v>432</v>
      </c>
      <c r="B268" s="81" t="s">
        <v>479</v>
      </c>
      <c r="C268" s="81" t="s">
        <v>505</v>
      </c>
      <c r="D268" s="81" t="s">
        <v>481</v>
      </c>
      <c r="E268" s="72">
        <v>275078.34</v>
      </c>
      <c r="F268" s="72"/>
      <c r="G268" s="72">
        <v>275078.34</v>
      </c>
      <c r="H268" s="84">
        <v>45</v>
      </c>
    </row>
    <row r="269" spans="1:8" ht="12">
      <c r="A269" s="81" t="s">
        <v>216</v>
      </c>
      <c r="B269" s="81" t="s">
        <v>482</v>
      </c>
      <c r="C269" s="81" t="s">
        <v>523</v>
      </c>
      <c r="D269" s="81" t="s">
        <v>480</v>
      </c>
      <c r="E269" s="72">
        <v>954494.76</v>
      </c>
      <c r="F269" s="72"/>
      <c r="G269" s="72">
        <v>954494.76</v>
      </c>
      <c r="H269" s="84">
        <v>44</v>
      </c>
    </row>
    <row r="270" spans="1:8" ht="12">
      <c r="A270" s="81" t="s">
        <v>164</v>
      </c>
      <c r="B270" s="81" t="s">
        <v>482</v>
      </c>
      <c r="C270" s="81" t="s">
        <v>530</v>
      </c>
      <c r="D270" s="81" t="s">
        <v>481</v>
      </c>
      <c r="E270" s="72">
        <v>107872.16</v>
      </c>
      <c r="F270" s="72"/>
      <c r="G270" s="72">
        <v>107872.16</v>
      </c>
      <c r="H270" s="84">
        <v>39</v>
      </c>
    </row>
    <row r="271" spans="1:8" ht="12">
      <c r="A271" s="81" t="s">
        <v>375</v>
      </c>
      <c r="B271" s="81" t="s">
        <v>482</v>
      </c>
      <c r="C271" s="81" t="s">
        <v>519</v>
      </c>
      <c r="D271" s="81" t="s">
        <v>481</v>
      </c>
      <c r="E271" s="72">
        <v>214963.36</v>
      </c>
      <c r="F271" s="72"/>
      <c r="G271" s="72">
        <v>214963.36</v>
      </c>
      <c r="H271" s="84">
        <v>50</v>
      </c>
    </row>
    <row r="272" spans="1:8" ht="12">
      <c r="A272" s="81" t="s">
        <v>391</v>
      </c>
      <c r="B272" s="81" t="s">
        <v>482</v>
      </c>
      <c r="C272" s="81" t="s">
        <v>542</v>
      </c>
      <c r="D272" s="81" t="s">
        <v>481</v>
      </c>
      <c r="E272" s="72">
        <v>419242.14</v>
      </c>
      <c r="F272" s="72"/>
      <c r="G272" s="72">
        <v>419242.14</v>
      </c>
      <c r="H272" s="84">
        <v>105</v>
      </c>
    </row>
    <row r="273" spans="1:8" ht="12">
      <c r="A273" s="81" t="s">
        <v>75</v>
      </c>
      <c r="B273" s="81" t="s">
        <v>479</v>
      </c>
      <c r="C273" s="81" t="s">
        <v>500</v>
      </c>
      <c r="D273" s="81" t="s">
        <v>481</v>
      </c>
      <c r="E273" s="72">
        <v>273081.28</v>
      </c>
      <c r="F273" s="72"/>
      <c r="G273" s="72">
        <v>273081.28</v>
      </c>
      <c r="H273" s="84">
        <v>40</v>
      </c>
    </row>
    <row r="274" spans="1:8" ht="12">
      <c r="A274" s="81" t="s">
        <v>150</v>
      </c>
      <c r="B274" s="81" t="s">
        <v>482</v>
      </c>
      <c r="C274" s="81" t="s">
        <v>525</v>
      </c>
      <c r="D274" s="81" t="s">
        <v>481</v>
      </c>
      <c r="E274" s="72">
        <v>473981.65</v>
      </c>
      <c r="F274" s="72"/>
      <c r="G274" s="72">
        <v>473981.65</v>
      </c>
      <c r="H274" s="84">
        <v>82</v>
      </c>
    </row>
    <row r="275" spans="1:8" ht="12">
      <c r="A275" s="81" t="s">
        <v>219</v>
      </c>
      <c r="B275" s="81" t="s">
        <v>482</v>
      </c>
      <c r="C275" s="81" t="s">
        <v>514</v>
      </c>
      <c r="D275" s="81" t="s">
        <v>480</v>
      </c>
      <c r="E275" s="72">
        <v>941970.57</v>
      </c>
      <c r="F275" s="72"/>
      <c r="G275" s="72">
        <v>941970.57</v>
      </c>
      <c r="H275" s="84">
        <v>69</v>
      </c>
    </row>
    <row r="276" spans="1:8" ht="12">
      <c r="A276" s="81" t="s">
        <v>101</v>
      </c>
      <c r="B276" s="81" t="s">
        <v>482</v>
      </c>
      <c r="C276" s="81" t="s">
        <v>536</v>
      </c>
      <c r="D276" s="81" t="s">
        <v>480</v>
      </c>
      <c r="E276" s="72">
        <v>405712.77</v>
      </c>
      <c r="F276" s="72"/>
      <c r="G276" s="72">
        <v>405712.77</v>
      </c>
      <c r="H276" s="84">
        <v>35</v>
      </c>
    </row>
    <row r="277" spans="1:8" ht="12">
      <c r="A277" s="81" t="s">
        <v>136</v>
      </c>
      <c r="B277" s="81" t="s">
        <v>479</v>
      </c>
      <c r="C277" s="81" t="s">
        <v>505</v>
      </c>
      <c r="D277" s="81" t="s">
        <v>481</v>
      </c>
      <c r="E277" s="72">
        <v>687970.49</v>
      </c>
      <c r="F277" s="72"/>
      <c r="G277" s="72">
        <v>687970.49</v>
      </c>
      <c r="H277" s="84">
        <v>69</v>
      </c>
    </row>
    <row r="278" spans="1:8" ht="12">
      <c r="A278" s="81" t="s">
        <v>433</v>
      </c>
      <c r="B278" s="81" t="s">
        <v>479</v>
      </c>
      <c r="C278" s="81" t="s">
        <v>505</v>
      </c>
      <c r="D278" s="81" t="s">
        <v>481</v>
      </c>
      <c r="E278" s="72">
        <v>120910.52</v>
      </c>
      <c r="F278" s="72"/>
      <c r="G278" s="72">
        <v>120910.52</v>
      </c>
      <c r="H278" s="84">
        <v>35</v>
      </c>
    </row>
    <row r="279" spans="1:8" ht="12">
      <c r="A279" s="81" t="s">
        <v>399</v>
      </c>
      <c r="B279" s="81" t="s">
        <v>479</v>
      </c>
      <c r="C279" s="81" t="s">
        <v>505</v>
      </c>
      <c r="D279" s="81" t="s">
        <v>480</v>
      </c>
      <c r="E279" s="72">
        <v>232241.35</v>
      </c>
      <c r="F279" s="72"/>
      <c r="G279" s="72">
        <v>232241.35</v>
      </c>
      <c r="H279" s="84">
        <v>15</v>
      </c>
    </row>
    <row r="280" spans="1:8" ht="12">
      <c r="A280" s="81" t="s">
        <v>434</v>
      </c>
      <c r="B280" s="81" t="s">
        <v>479</v>
      </c>
      <c r="C280" s="81" t="s">
        <v>505</v>
      </c>
      <c r="D280" s="81" t="s">
        <v>481</v>
      </c>
      <c r="E280" s="72">
        <v>398897.99</v>
      </c>
      <c r="F280" s="72"/>
      <c r="G280" s="72">
        <v>398897.99</v>
      </c>
      <c r="H280" s="84">
        <v>46</v>
      </c>
    </row>
    <row r="281" spans="1:8" ht="12">
      <c r="A281" s="81" t="s">
        <v>266</v>
      </c>
      <c r="B281" s="81" t="s">
        <v>482</v>
      </c>
      <c r="C281" s="81" t="s">
        <v>528</v>
      </c>
      <c r="D281" s="81" t="s">
        <v>480</v>
      </c>
      <c r="E281" s="72">
        <v>1302871</v>
      </c>
      <c r="F281" s="72"/>
      <c r="G281" s="72">
        <v>1302871</v>
      </c>
      <c r="H281" s="84">
        <v>70</v>
      </c>
    </row>
    <row r="282" spans="1:8" ht="12">
      <c r="A282" s="81" t="s">
        <v>260</v>
      </c>
      <c r="B282" s="81" t="s">
        <v>482</v>
      </c>
      <c r="C282" s="81" t="s">
        <v>523</v>
      </c>
      <c r="D282" s="81" t="s">
        <v>480</v>
      </c>
      <c r="E282" s="72">
        <v>1116664.65</v>
      </c>
      <c r="F282" s="72"/>
      <c r="G282" s="72">
        <v>1116664.65</v>
      </c>
      <c r="H282" s="84">
        <v>62</v>
      </c>
    </row>
    <row r="283" spans="1:8" ht="12">
      <c r="A283" s="81" t="s">
        <v>29</v>
      </c>
      <c r="B283" s="81" t="s">
        <v>482</v>
      </c>
      <c r="C283" s="81" t="s">
        <v>523</v>
      </c>
      <c r="D283" s="81" t="s">
        <v>481</v>
      </c>
      <c r="E283" s="72">
        <v>1204685.11</v>
      </c>
      <c r="F283" s="72"/>
      <c r="G283" s="72">
        <v>1204685.11</v>
      </c>
      <c r="H283" s="84">
        <v>105</v>
      </c>
    </row>
    <row r="284" spans="1:8" ht="12">
      <c r="A284" s="81" t="s">
        <v>591</v>
      </c>
      <c r="B284" s="81" t="s">
        <v>482</v>
      </c>
      <c r="C284" s="81" t="s">
        <v>542</v>
      </c>
      <c r="D284" s="81" t="s">
        <v>481</v>
      </c>
      <c r="E284" s="72">
        <v>954416.09</v>
      </c>
      <c r="F284" s="72"/>
      <c r="G284" s="72">
        <v>954416.09</v>
      </c>
      <c r="H284" s="84">
        <v>80</v>
      </c>
    </row>
    <row r="285" spans="1:8" ht="12">
      <c r="A285" s="81" t="s">
        <v>607</v>
      </c>
      <c r="B285" s="81" t="s">
        <v>482</v>
      </c>
      <c r="C285" s="81" t="s">
        <v>523</v>
      </c>
      <c r="D285" s="81" t="s">
        <v>481</v>
      </c>
      <c r="E285" s="72">
        <v>745975.71</v>
      </c>
      <c r="F285" s="72"/>
      <c r="G285" s="72">
        <v>745975.71</v>
      </c>
      <c r="H285" s="84">
        <v>92</v>
      </c>
    </row>
    <row r="286" spans="1:8" ht="12">
      <c r="A286" s="81" t="s">
        <v>76</v>
      </c>
      <c r="B286" s="81" t="s">
        <v>479</v>
      </c>
      <c r="C286" s="81" t="s">
        <v>495</v>
      </c>
      <c r="D286" s="81" t="s">
        <v>481</v>
      </c>
      <c r="E286" s="72">
        <v>155842.75</v>
      </c>
      <c r="F286" s="72"/>
      <c r="G286" s="72">
        <v>155842.75</v>
      </c>
      <c r="H286" s="84">
        <v>40</v>
      </c>
    </row>
    <row r="287" spans="1:8" ht="12">
      <c r="A287" s="81" t="s">
        <v>436</v>
      </c>
      <c r="B287" s="81" t="s">
        <v>479</v>
      </c>
      <c r="C287" s="81" t="s">
        <v>554</v>
      </c>
      <c r="D287" s="81" t="s">
        <v>481</v>
      </c>
      <c r="E287" s="72">
        <v>190760.4</v>
      </c>
      <c r="F287" s="72"/>
      <c r="G287" s="72">
        <v>190760.4</v>
      </c>
      <c r="H287" s="84">
        <v>32</v>
      </c>
    </row>
    <row r="288" spans="1:8" ht="12">
      <c r="A288" s="85" t="s">
        <v>584</v>
      </c>
      <c r="B288" s="81" t="s">
        <v>482</v>
      </c>
      <c r="C288" s="85" t="s">
        <v>541</v>
      </c>
      <c r="D288" s="85" t="s">
        <v>480</v>
      </c>
      <c r="E288" s="72">
        <v>265325.21</v>
      </c>
      <c r="F288" s="72"/>
      <c r="G288" s="72">
        <v>265325.21</v>
      </c>
      <c r="H288" s="84">
        <v>50</v>
      </c>
    </row>
    <row r="289" spans="1:8" ht="12">
      <c r="A289" s="81" t="s">
        <v>609</v>
      </c>
      <c r="B289" s="81" t="s">
        <v>479</v>
      </c>
      <c r="C289" s="81" t="s">
        <v>505</v>
      </c>
      <c r="D289" s="81" t="s">
        <v>481</v>
      </c>
      <c r="E289" s="72">
        <v>130882.59</v>
      </c>
      <c r="F289" s="72"/>
      <c r="G289" s="72">
        <v>130882.59</v>
      </c>
      <c r="H289" s="84">
        <v>23</v>
      </c>
    </row>
    <row r="290" spans="1:8" ht="12">
      <c r="A290" s="81" t="s">
        <v>301</v>
      </c>
      <c r="B290" s="81" t="s">
        <v>482</v>
      </c>
      <c r="C290" s="81" t="s">
        <v>542</v>
      </c>
      <c r="D290" s="81" t="s">
        <v>480</v>
      </c>
      <c r="E290" s="72">
        <v>1139472.65</v>
      </c>
      <c r="F290" s="72"/>
      <c r="G290" s="72">
        <v>1139472.65</v>
      </c>
      <c r="H290" s="84">
        <v>68</v>
      </c>
    </row>
    <row r="291" spans="1:8" ht="12">
      <c r="A291" s="81" t="s">
        <v>338</v>
      </c>
      <c r="B291" s="81" t="s">
        <v>482</v>
      </c>
      <c r="C291" s="81" t="s">
        <v>526</v>
      </c>
      <c r="D291" s="81" t="s">
        <v>481</v>
      </c>
      <c r="E291" s="72">
        <v>877403.92</v>
      </c>
      <c r="F291" s="72"/>
      <c r="G291" s="72">
        <v>877403.92</v>
      </c>
      <c r="H291" s="84">
        <v>50</v>
      </c>
    </row>
    <row r="292" spans="1:8" ht="12">
      <c r="A292" s="81" t="s">
        <v>350</v>
      </c>
      <c r="B292" s="81" t="s">
        <v>482</v>
      </c>
      <c r="C292" s="81" t="s">
        <v>526</v>
      </c>
      <c r="D292" s="81" t="s">
        <v>481</v>
      </c>
      <c r="E292" s="72">
        <v>593695.06</v>
      </c>
      <c r="F292" s="72"/>
      <c r="G292" s="72">
        <v>593695.06</v>
      </c>
      <c r="H292" s="84">
        <v>35</v>
      </c>
    </row>
    <row r="293" spans="1:8" ht="12">
      <c r="A293" s="81" t="s">
        <v>16</v>
      </c>
      <c r="B293" s="81" t="s">
        <v>479</v>
      </c>
      <c r="C293" s="81" t="s">
        <v>497</v>
      </c>
      <c r="D293" s="81" t="s">
        <v>480</v>
      </c>
      <c r="E293" s="72">
        <v>1128347.06</v>
      </c>
      <c r="F293" s="72"/>
      <c r="G293" s="72">
        <v>1128347.06</v>
      </c>
      <c r="H293" s="84">
        <v>84</v>
      </c>
    </row>
    <row r="294" spans="1:8" ht="12">
      <c r="A294" s="81" t="s">
        <v>427</v>
      </c>
      <c r="B294" s="81" t="s">
        <v>479</v>
      </c>
      <c r="C294" s="81" t="s">
        <v>496</v>
      </c>
      <c r="D294" s="81" t="s">
        <v>481</v>
      </c>
      <c r="E294" s="72">
        <v>530620.22</v>
      </c>
      <c r="F294" s="72"/>
      <c r="G294" s="72">
        <v>530620.22</v>
      </c>
      <c r="H294" s="84">
        <v>70</v>
      </c>
    </row>
    <row r="295" spans="1:8" ht="12">
      <c r="A295" s="81" t="s">
        <v>46</v>
      </c>
      <c r="B295" s="81" t="s">
        <v>482</v>
      </c>
      <c r="C295" s="81" t="s">
        <v>514</v>
      </c>
      <c r="D295" s="81" t="s">
        <v>481</v>
      </c>
      <c r="E295" s="72">
        <v>409463.6</v>
      </c>
      <c r="F295" s="72"/>
      <c r="G295" s="72">
        <v>409463.6</v>
      </c>
      <c r="H295" s="84">
        <v>81</v>
      </c>
    </row>
    <row r="296" spans="1:8" ht="12">
      <c r="A296" s="81" t="s">
        <v>199</v>
      </c>
      <c r="B296" s="81" t="s">
        <v>479</v>
      </c>
      <c r="C296" s="81" t="s">
        <v>544</v>
      </c>
      <c r="D296" s="81" t="s">
        <v>481</v>
      </c>
      <c r="E296" s="72">
        <v>220771.48</v>
      </c>
      <c r="F296" s="72"/>
      <c r="G296" s="72">
        <v>220771.48</v>
      </c>
      <c r="H296" s="84">
        <v>60</v>
      </c>
    </row>
    <row r="297" spans="1:8" ht="12">
      <c r="A297" s="81" t="s">
        <v>317</v>
      </c>
      <c r="B297" s="81" t="s">
        <v>482</v>
      </c>
      <c r="C297" s="81" t="s">
        <v>523</v>
      </c>
      <c r="D297" s="81" t="s">
        <v>480</v>
      </c>
      <c r="E297" s="72">
        <v>581430.81</v>
      </c>
      <c r="F297" s="72"/>
      <c r="G297" s="72">
        <v>581430.81</v>
      </c>
      <c r="H297" s="84">
        <v>44</v>
      </c>
    </row>
    <row r="298" spans="1:8" ht="12">
      <c r="A298" s="81" t="s">
        <v>35</v>
      </c>
      <c r="B298" s="81" t="s">
        <v>479</v>
      </c>
      <c r="C298" s="81" t="s">
        <v>497</v>
      </c>
      <c r="D298" s="81" t="s">
        <v>481</v>
      </c>
      <c r="E298" s="72">
        <v>409785.09</v>
      </c>
      <c r="F298" s="72"/>
      <c r="G298" s="72">
        <v>409785.09</v>
      </c>
      <c r="H298" s="84">
        <v>60</v>
      </c>
    </row>
    <row r="299" spans="1:8" ht="12">
      <c r="A299" s="81" t="s">
        <v>244</v>
      </c>
      <c r="B299" s="81" t="s">
        <v>482</v>
      </c>
      <c r="C299" s="81" t="s">
        <v>519</v>
      </c>
      <c r="D299" s="81" t="s">
        <v>480</v>
      </c>
      <c r="E299" s="72">
        <v>1187579.39</v>
      </c>
      <c r="F299" s="72"/>
      <c r="G299" s="72">
        <v>1187579.39</v>
      </c>
      <c r="H299" s="84">
        <v>93</v>
      </c>
    </row>
    <row r="300" spans="1:8" ht="12">
      <c r="A300" s="81" t="s">
        <v>102</v>
      </c>
      <c r="B300" s="81" t="s">
        <v>482</v>
      </c>
      <c r="C300" s="81" t="s">
        <v>530</v>
      </c>
      <c r="D300" s="81" t="s">
        <v>480</v>
      </c>
      <c r="E300" s="72">
        <v>429959.93</v>
      </c>
      <c r="F300" s="72"/>
      <c r="G300" s="72">
        <v>429959.93</v>
      </c>
      <c r="H300" s="84">
        <v>47</v>
      </c>
    </row>
    <row r="301" spans="1:8" ht="12">
      <c r="A301" s="81" t="s">
        <v>197</v>
      </c>
      <c r="B301" s="81" t="s">
        <v>482</v>
      </c>
      <c r="C301" s="81" t="s">
        <v>532</v>
      </c>
      <c r="D301" s="81" t="s">
        <v>480</v>
      </c>
      <c r="E301" s="72">
        <v>846487.83</v>
      </c>
      <c r="F301" s="72"/>
      <c r="G301" s="72">
        <v>846487.83</v>
      </c>
      <c r="H301" s="84">
        <v>42</v>
      </c>
    </row>
    <row r="302" spans="1:8" ht="12">
      <c r="A302" s="81" t="s">
        <v>172</v>
      </c>
      <c r="B302" s="81" t="s">
        <v>482</v>
      </c>
      <c r="C302" s="81" t="s">
        <v>515</v>
      </c>
      <c r="D302" s="81" t="s">
        <v>480</v>
      </c>
      <c r="E302" s="72">
        <v>1118902.56</v>
      </c>
      <c r="F302" s="72"/>
      <c r="G302" s="72">
        <v>1118902.56</v>
      </c>
      <c r="H302" s="84">
        <v>77</v>
      </c>
    </row>
    <row r="303" spans="1:8" ht="12">
      <c r="A303" s="81" t="s">
        <v>106</v>
      </c>
      <c r="B303" s="81" t="s">
        <v>479</v>
      </c>
      <c r="C303" s="81" t="s">
        <v>502</v>
      </c>
      <c r="D303" s="81" t="s">
        <v>481</v>
      </c>
      <c r="E303" s="72">
        <v>35594.73</v>
      </c>
      <c r="F303" s="72"/>
      <c r="G303" s="72">
        <v>35594.73</v>
      </c>
      <c r="H303" s="84">
        <v>5</v>
      </c>
    </row>
    <row r="304" spans="1:8" ht="12">
      <c r="A304" s="81" t="s">
        <v>104</v>
      </c>
      <c r="B304" s="81" t="s">
        <v>482</v>
      </c>
      <c r="C304" s="81" t="s">
        <v>529</v>
      </c>
      <c r="D304" s="81" t="s">
        <v>480</v>
      </c>
      <c r="E304" s="72">
        <v>986281.95</v>
      </c>
      <c r="F304" s="72"/>
      <c r="G304" s="72">
        <v>986281.95</v>
      </c>
      <c r="H304" s="84">
        <v>70</v>
      </c>
    </row>
    <row r="305" spans="1:8" ht="12">
      <c r="A305" s="81" t="s">
        <v>284</v>
      </c>
      <c r="B305" s="81" t="s">
        <v>482</v>
      </c>
      <c r="C305" s="81" t="s">
        <v>516</v>
      </c>
      <c r="D305" s="81" t="s">
        <v>480</v>
      </c>
      <c r="E305" s="72">
        <v>370701.85</v>
      </c>
      <c r="F305" s="72"/>
      <c r="G305" s="72">
        <v>370701.85</v>
      </c>
      <c r="H305" s="84">
        <v>40</v>
      </c>
    </row>
    <row r="306" spans="1:8" ht="12">
      <c r="A306" s="81" t="s">
        <v>310</v>
      </c>
      <c r="B306" s="81" t="s">
        <v>482</v>
      </c>
      <c r="C306" s="81" t="s">
        <v>537</v>
      </c>
      <c r="D306" s="81" t="s">
        <v>480</v>
      </c>
      <c r="E306" s="72">
        <v>350689.09</v>
      </c>
      <c r="F306" s="72"/>
      <c r="G306" s="72">
        <v>350689.09</v>
      </c>
      <c r="H306" s="84">
        <v>30</v>
      </c>
    </row>
    <row r="307" spans="1:8" ht="12">
      <c r="A307" s="81" t="s">
        <v>364</v>
      </c>
      <c r="B307" s="81" t="s">
        <v>482</v>
      </c>
      <c r="C307" s="81" t="s">
        <v>514</v>
      </c>
      <c r="D307" s="81" t="s">
        <v>481</v>
      </c>
      <c r="E307" s="72">
        <v>221037.9</v>
      </c>
      <c r="F307" s="72"/>
      <c r="G307" s="72">
        <v>221037.9</v>
      </c>
      <c r="H307" s="84">
        <v>47</v>
      </c>
    </row>
    <row r="308" spans="1:8" ht="12">
      <c r="A308" s="81" t="s">
        <v>302</v>
      </c>
      <c r="B308" s="81" t="s">
        <v>482</v>
      </c>
      <c r="C308" s="81" t="s">
        <v>514</v>
      </c>
      <c r="D308" s="81" t="s">
        <v>480</v>
      </c>
      <c r="E308" s="72">
        <v>726882.01</v>
      </c>
      <c r="F308" s="72"/>
      <c r="G308" s="72">
        <v>726882.01</v>
      </c>
      <c r="H308" s="84">
        <v>42</v>
      </c>
    </row>
    <row r="309" spans="1:8" ht="12">
      <c r="A309" s="81" t="s">
        <v>242</v>
      </c>
      <c r="B309" s="81" t="s">
        <v>482</v>
      </c>
      <c r="C309" s="81" t="s">
        <v>536</v>
      </c>
      <c r="D309" s="81" t="s">
        <v>481</v>
      </c>
      <c r="E309" s="72">
        <v>310566.33</v>
      </c>
      <c r="F309" s="72"/>
      <c r="G309" s="72">
        <v>310566.33</v>
      </c>
      <c r="H309" s="84">
        <v>34</v>
      </c>
    </row>
    <row r="310" spans="1:8" ht="12">
      <c r="A310" s="81" t="s">
        <v>408</v>
      </c>
      <c r="B310" s="81" t="s">
        <v>479</v>
      </c>
      <c r="C310" s="81" t="s">
        <v>497</v>
      </c>
      <c r="D310" s="81" t="s">
        <v>480</v>
      </c>
      <c r="E310" s="72">
        <v>738449.45</v>
      </c>
      <c r="F310" s="72"/>
      <c r="G310" s="72">
        <v>738449.45</v>
      </c>
      <c r="H310" s="84">
        <v>55</v>
      </c>
    </row>
    <row r="311" spans="1:8" ht="12">
      <c r="A311" s="81" t="s">
        <v>576</v>
      </c>
      <c r="B311" s="81" t="s">
        <v>479</v>
      </c>
      <c r="C311" s="81" t="s">
        <v>500</v>
      </c>
      <c r="D311" s="81" t="s">
        <v>480</v>
      </c>
      <c r="E311" s="72">
        <v>284383.95</v>
      </c>
      <c r="F311" s="72"/>
      <c r="G311" s="72">
        <v>284383.95</v>
      </c>
      <c r="H311" s="84">
        <v>20</v>
      </c>
    </row>
    <row r="312" spans="1:8" ht="12">
      <c r="A312" s="81" t="s">
        <v>462</v>
      </c>
      <c r="B312" s="81" t="s">
        <v>479</v>
      </c>
      <c r="C312" s="81" t="s">
        <v>504</v>
      </c>
      <c r="D312" s="81" t="s">
        <v>481</v>
      </c>
      <c r="E312" s="72">
        <v>644064.48</v>
      </c>
      <c r="F312" s="72"/>
      <c r="G312" s="72">
        <v>644064.48</v>
      </c>
      <c r="H312" s="84">
        <v>58</v>
      </c>
    </row>
    <row r="313" spans="1:8" ht="12">
      <c r="A313" s="81" t="s">
        <v>606</v>
      </c>
      <c r="B313" s="81" t="s">
        <v>479</v>
      </c>
      <c r="C313" s="81" t="s">
        <v>497</v>
      </c>
      <c r="D313" s="81" t="s">
        <v>480</v>
      </c>
      <c r="E313" s="72">
        <v>526484.18</v>
      </c>
      <c r="F313" s="72"/>
      <c r="G313" s="72">
        <v>526484.18</v>
      </c>
      <c r="H313" s="84">
        <v>28</v>
      </c>
    </row>
    <row r="314" spans="1:8" ht="12">
      <c r="A314" s="81" t="s">
        <v>245</v>
      </c>
      <c r="B314" s="81" t="s">
        <v>482</v>
      </c>
      <c r="C314" s="81" t="s">
        <v>527</v>
      </c>
      <c r="D314" s="81" t="s">
        <v>480</v>
      </c>
      <c r="E314" s="72">
        <v>789732.71</v>
      </c>
      <c r="F314" s="72"/>
      <c r="G314" s="72">
        <v>789732.71</v>
      </c>
      <c r="H314" s="84">
        <v>57</v>
      </c>
    </row>
    <row r="315" spans="1:8" ht="12">
      <c r="A315" s="81" t="s">
        <v>6</v>
      </c>
      <c r="B315" s="81" t="s">
        <v>479</v>
      </c>
      <c r="C315" s="81" t="s">
        <v>512</v>
      </c>
      <c r="D315" s="81" t="s">
        <v>480</v>
      </c>
      <c r="E315" s="72">
        <v>383373.71</v>
      </c>
      <c r="F315" s="72"/>
      <c r="G315" s="72">
        <v>383373.71</v>
      </c>
      <c r="H315" s="84">
        <v>43</v>
      </c>
    </row>
    <row r="316" spans="1:8" ht="12">
      <c r="A316" s="81" t="s">
        <v>82</v>
      </c>
      <c r="B316" s="81" t="s">
        <v>482</v>
      </c>
      <c r="C316" s="81" t="s">
        <v>526</v>
      </c>
      <c r="D316" s="81" t="s">
        <v>480</v>
      </c>
      <c r="E316" s="72">
        <v>621843.36</v>
      </c>
      <c r="F316" s="72"/>
      <c r="G316" s="72">
        <v>621843.36</v>
      </c>
      <c r="H316" s="84">
        <v>25</v>
      </c>
    </row>
    <row r="317" spans="1:8" ht="12">
      <c r="A317" s="81" t="s">
        <v>282</v>
      </c>
      <c r="B317" s="81" t="s">
        <v>482</v>
      </c>
      <c r="C317" s="81" t="s">
        <v>513</v>
      </c>
      <c r="D317" s="81" t="s">
        <v>480</v>
      </c>
      <c r="E317" s="72">
        <v>951632.87</v>
      </c>
      <c r="F317" s="72"/>
      <c r="G317" s="72">
        <v>951632.87</v>
      </c>
      <c r="H317" s="84">
        <v>63</v>
      </c>
    </row>
    <row r="318" spans="1:8" ht="12">
      <c r="A318" s="81" t="s">
        <v>297</v>
      </c>
      <c r="B318" s="81" t="s">
        <v>482</v>
      </c>
      <c r="C318" s="81" t="s">
        <v>531</v>
      </c>
      <c r="D318" s="81" t="s">
        <v>480</v>
      </c>
      <c r="E318" s="72">
        <v>2314105.59</v>
      </c>
      <c r="F318" s="72"/>
      <c r="G318" s="72">
        <v>2314105.59</v>
      </c>
      <c r="H318" s="84">
        <v>100</v>
      </c>
    </row>
    <row r="319" spans="1:8" ht="12">
      <c r="A319" s="81" t="s">
        <v>78</v>
      </c>
      <c r="B319" s="81" t="s">
        <v>479</v>
      </c>
      <c r="C319" s="81" t="s">
        <v>497</v>
      </c>
      <c r="D319" s="81" t="s">
        <v>481</v>
      </c>
      <c r="E319" s="72">
        <v>205061.85</v>
      </c>
      <c r="F319" s="72"/>
      <c r="G319" s="72">
        <v>205061.85</v>
      </c>
      <c r="H319" s="84">
        <v>34</v>
      </c>
    </row>
    <row r="320" spans="1:8" ht="12">
      <c r="A320" s="81" t="s">
        <v>155</v>
      </c>
      <c r="B320" s="81" t="s">
        <v>479</v>
      </c>
      <c r="C320" s="81" t="s">
        <v>497</v>
      </c>
      <c r="D320" s="81" t="s">
        <v>481</v>
      </c>
      <c r="E320" s="72">
        <v>571866.95</v>
      </c>
      <c r="F320" s="72"/>
      <c r="G320" s="72">
        <v>571866.95</v>
      </c>
      <c r="H320" s="84">
        <v>65</v>
      </c>
    </row>
    <row r="321" spans="1:8" ht="12">
      <c r="A321" s="81" t="s">
        <v>165</v>
      </c>
      <c r="B321" s="81" t="s">
        <v>479</v>
      </c>
      <c r="C321" s="81" t="s">
        <v>501</v>
      </c>
      <c r="D321" s="81" t="s">
        <v>481</v>
      </c>
      <c r="E321" s="72">
        <v>166411.68</v>
      </c>
      <c r="F321" s="72"/>
      <c r="G321" s="72">
        <v>166411.68</v>
      </c>
      <c r="H321" s="84">
        <v>25</v>
      </c>
    </row>
    <row r="322" spans="1:8" ht="12">
      <c r="A322" s="81" t="s">
        <v>445</v>
      </c>
      <c r="B322" s="81" t="s">
        <v>479</v>
      </c>
      <c r="C322" s="81" t="s">
        <v>501</v>
      </c>
      <c r="D322" s="81" t="s">
        <v>481</v>
      </c>
      <c r="E322" s="72">
        <v>184394.59</v>
      </c>
      <c r="F322" s="72"/>
      <c r="G322" s="72">
        <v>184394.59</v>
      </c>
      <c r="H322" s="84">
        <v>40</v>
      </c>
    </row>
    <row r="323" spans="1:8" ht="12">
      <c r="A323" s="81" t="s">
        <v>285</v>
      </c>
      <c r="B323" s="81" t="s">
        <v>482</v>
      </c>
      <c r="C323" s="81" t="s">
        <v>538</v>
      </c>
      <c r="D323" s="81" t="s">
        <v>480</v>
      </c>
      <c r="E323" s="72">
        <v>861971.05</v>
      </c>
      <c r="F323" s="72"/>
      <c r="G323" s="72">
        <v>861971.05</v>
      </c>
      <c r="H323" s="84">
        <v>47</v>
      </c>
    </row>
    <row r="324" spans="1:8" ht="12">
      <c r="A324" s="81" t="s">
        <v>103</v>
      </c>
      <c r="B324" s="81" t="s">
        <v>482</v>
      </c>
      <c r="C324" s="81" t="s">
        <v>539</v>
      </c>
      <c r="D324" s="81" t="s">
        <v>481</v>
      </c>
      <c r="E324" s="72">
        <v>801856.7</v>
      </c>
      <c r="F324" s="72"/>
      <c r="G324" s="72">
        <v>801856.7</v>
      </c>
      <c r="H324" s="84">
        <v>81</v>
      </c>
    </row>
    <row r="325" spans="1:8" ht="12">
      <c r="A325" s="81" t="s">
        <v>308</v>
      </c>
      <c r="B325" s="81" t="s">
        <v>482</v>
      </c>
      <c r="C325" s="81" t="s">
        <v>515</v>
      </c>
      <c r="D325" s="81" t="s">
        <v>480</v>
      </c>
      <c r="E325" s="72">
        <v>639183.58</v>
      </c>
      <c r="F325" s="72"/>
      <c r="G325" s="72">
        <v>639183.58</v>
      </c>
      <c r="H325" s="84">
        <v>40</v>
      </c>
    </row>
    <row r="326" spans="1:8" ht="12">
      <c r="A326" s="81" t="s">
        <v>314</v>
      </c>
      <c r="B326" s="81" t="s">
        <v>482</v>
      </c>
      <c r="C326" s="81" t="s">
        <v>528</v>
      </c>
      <c r="D326" s="81" t="s">
        <v>480</v>
      </c>
      <c r="E326" s="72">
        <v>1970513.94</v>
      </c>
      <c r="F326" s="72"/>
      <c r="G326" s="72">
        <v>1970513.94</v>
      </c>
      <c r="H326" s="84">
        <v>79</v>
      </c>
    </row>
    <row r="327" spans="1:8" ht="12">
      <c r="A327" s="81" t="s">
        <v>299</v>
      </c>
      <c r="B327" s="81" t="s">
        <v>482</v>
      </c>
      <c r="C327" s="81" t="s">
        <v>537</v>
      </c>
      <c r="D327" s="81" t="s">
        <v>480</v>
      </c>
      <c r="E327" s="72">
        <v>0</v>
      </c>
      <c r="F327" s="72"/>
      <c r="G327" s="72">
        <v>0</v>
      </c>
      <c r="H327" s="84">
        <v>0</v>
      </c>
    </row>
    <row r="328" spans="1:8" ht="12">
      <c r="A328" s="81" t="s">
        <v>151</v>
      </c>
      <c r="B328" s="81" t="s">
        <v>479</v>
      </c>
      <c r="C328" s="81" t="s">
        <v>549</v>
      </c>
      <c r="D328" s="81" t="s">
        <v>481</v>
      </c>
      <c r="E328" s="72">
        <v>139885.98</v>
      </c>
      <c r="F328" s="72"/>
      <c r="G328" s="72">
        <v>139885.98</v>
      </c>
      <c r="H328" s="84">
        <v>30</v>
      </c>
    </row>
    <row r="329" spans="1:8" ht="12">
      <c r="A329" s="81" t="s">
        <v>230</v>
      </c>
      <c r="B329" s="81" t="s">
        <v>482</v>
      </c>
      <c r="C329" s="81" t="s">
        <v>539</v>
      </c>
      <c r="D329" s="81" t="s">
        <v>480</v>
      </c>
      <c r="E329" s="72">
        <v>302079.5</v>
      </c>
      <c r="F329" s="72"/>
      <c r="G329" s="72">
        <v>302079.5</v>
      </c>
      <c r="H329" s="84">
        <v>40</v>
      </c>
    </row>
    <row r="330" spans="1:8" ht="12">
      <c r="A330" s="81" t="s">
        <v>52</v>
      </c>
      <c r="B330" s="81" t="s">
        <v>482</v>
      </c>
      <c r="C330" s="81" t="s">
        <v>535</v>
      </c>
      <c r="D330" s="81" t="s">
        <v>480</v>
      </c>
      <c r="E330" s="72">
        <v>593553.51</v>
      </c>
      <c r="F330" s="72"/>
      <c r="G330" s="72">
        <v>593553.51</v>
      </c>
      <c r="H330" s="84">
        <v>52</v>
      </c>
    </row>
    <row r="331" spans="1:8" ht="12">
      <c r="A331" s="81" t="s">
        <v>565</v>
      </c>
      <c r="B331" s="81" t="s">
        <v>479</v>
      </c>
      <c r="C331" s="81" t="s">
        <v>492</v>
      </c>
      <c r="D331" s="81" t="s">
        <v>480</v>
      </c>
      <c r="E331" s="72">
        <v>203407.78</v>
      </c>
      <c r="F331" s="72"/>
      <c r="G331" s="72">
        <v>203407.78</v>
      </c>
      <c r="H331" s="84">
        <v>19</v>
      </c>
    </row>
    <row r="332" spans="1:8" ht="12">
      <c r="A332" s="81" t="s">
        <v>40</v>
      </c>
      <c r="B332" s="81" t="s">
        <v>479</v>
      </c>
      <c r="C332" s="81" t="s">
        <v>489</v>
      </c>
      <c r="D332" s="81" t="s">
        <v>480</v>
      </c>
      <c r="E332" s="72">
        <v>534697.3</v>
      </c>
      <c r="F332" s="72"/>
      <c r="G332" s="72">
        <v>534697.3</v>
      </c>
      <c r="H332" s="84">
        <v>32</v>
      </c>
    </row>
    <row r="333" spans="1:8" ht="12">
      <c r="A333" s="81" t="s">
        <v>7</v>
      </c>
      <c r="B333" s="81" t="s">
        <v>479</v>
      </c>
      <c r="C333" s="81" t="s">
        <v>502</v>
      </c>
      <c r="D333" s="81" t="s">
        <v>481</v>
      </c>
      <c r="E333" s="72">
        <v>227006.31</v>
      </c>
      <c r="F333" s="72"/>
      <c r="G333" s="72">
        <v>227006.31</v>
      </c>
      <c r="H333" s="84">
        <v>34</v>
      </c>
    </row>
    <row r="334" spans="1:8" ht="12">
      <c r="A334" s="81" t="s">
        <v>393</v>
      </c>
      <c r="B334" s="81" t="s">
        <v>479</v>
      </c>
      <c r="C334" s="81" t="s">
        <v>496</v>
      </c>
      <c r="D334" s="81" t="s">
        <v>480</v>
      </c>
      <c r="E334" s="72">
        <v>472905.16</v>
      </c>
      <c r="F334" s="72"/>
      <c r="G334" s="72">
        <v>472905.16</v>
      </c>
      <c r="H334" s="84">
        <v>54</v>
      </c>
    </row>
    <row r="335" spans="1:8" ht="12">
      <c r="A335" s="81" t="s">
        <v>105</v>
      </c>
      <c r="B335" s="81" t="s">
        <v>482</v>
      </c>
      <c r="C335" s="81" t="s">
        <v>515</v>
      </c>
      <c r="D335" s="81" t="s">
        <v>481</v>
      </c>
      <c r="E335" s="72">
        <v>403168.77</v>
      </c>
      <c r="F335" s="72"/>
      <c r="G335" s="72">
        <v>403168.77</v>
      </c>
      <c r="H335" s="84">
        <v>68</v>
      </c>
    </row>
    <row r="336" spans="1:8" ht="12">
      <c r="A336" s="81" t="s">
        <v>298</v>
      </c>
      <c r="B336" s="81" t="s">
        <v>482</v>
      </c>
      <c r="C336" s="81" t="s">
        <v>534</v>
      </c>
      <c r="D336" s="81" t="s">
        <v>480</v>
      </c>
      <c r="E336" s="72">
        <v>315251.59</v>
      </c>
      <c r="F336" s="72"/>
      <c r="G336" s="72">
        <v>315251.59</v>
      </c>
      <c r="H336" s="84">
        <v>39</v>
      </c>
    </row>
    <row r="337" spans="1:8" ht="12">
      <c r="A337" s="81" t="s">
        <v>341</v>
      </c>
      <c r="B337" s="81" t="s">
        <v>482</v>
      </c>
      <c r="C337" s="81" t="s">
        <v>521</v>
      </c>
      <c r="D337" s="81" t="s">
        <v>481</v>
      </c>
      <c r="E337" s="72">
        <v>530381.28</v>
      </c>
      <c r="F337" s="72"/>
      <c r="G337" s="72">
        <v>530381.28</v>
      </c>
      <c r="H337" s="84">
        <v>70</v>
      </c>
    </row>
    <row r="338" spans="1:8" ht="12">
      <c r="A338" s="81" t="s">
        <v>403</v>
      </c>
      <c r="B338" s="81" t="s">
        <v>479</v>
      </c>
      <c r="C338" s="81" t="s">
        <v>494</v>
      </c>
      <c r="D338" s="81" t="s">
        <v>480</v>
      </c>
      <c r="E338" s="72">
        <v>400540.97</v>
      </c>
      <c r="F338" s="72"/>
      <c r="G338" s="72">
        <v>400540.97</v>
      </c>
      <c r="H338" s="84">
        <v>35</v>
      </c>
    </row>
    <row r="339" spans="1:8" ht="12">
      <c r="A339" s="81" t="s">
        <v>107</v>
      </c>
      <c r="B339" s="81" t="s">
        <v>482</v>
      </c>
      <c r="C339" s="81" t="s">
        <v>516</v>
      </c>
      <c r="D339" s="81" t="s">
        <v>480</v>
      </c>
      <c r="E339" s="72">
        <v>187629.83</v>
      </c>
      <c r="F339" s="72"/>
      <c r="G339" s="72">
        <v>187629.83</v>
      </c>
      <c r="H339" s="84">
        <v>42</v>
      </c>
    </row>
    <row r="340" spans="1:8" ht="12">
      <c r="A340" s="81" t="s">
        <v>121</v>
      </c>
      <c r="B340" s="81" t="s">
        <v>482</v>
      </c>
      <c r="C340" s="81" t="s">
        <v>527</v>
      </c>
      <c r="D340" s="81" t="s">
        <v>480</v>
      </c>
      <c r="E340" s="72">
        <v>486492.32</v>
      </c>
      <c r="F340" s="72"/>
      <c r="G340" s="72">
        <v>486492.32</v>
      </c>
      <c r="H340" s="84">
        <v>40</v>
      </c>
    </row>
    <row r="341" spans="1:8" ht="12">
      <c r="A341" s="81" t="s">
        <v>470</v>
      </c>
      <c r="B341" s="81" t="s">
        <v>479</v>
      </c>
      <c r="C341" s="81" t="s">
        <v>496</v>
      </c>
      <c r="D341" s="81" t="s">
        <v>480</v>
      </c>
      <c r="E341" s="72">
        <v>295464.39</v>
      </c>
      <c r="F341" s="72"/>
      <c r="G341" s="72">
        <v>295464.39</v>
      </c>
      <c r="H341" s="84">
        <v>20</v>
      </c>
    </row>
    <row r="342" spans="1:8" ht="12">
      <c r="A342" s="81" t="s">
        <v>156</v>
      </c>
      <c r="B342" s="81" t="s">
        <v>479</v>
      </c>
      <c r="C342" s="81" t="s">
        <v>499</v>
      </c>
      <c r="D342" s="81" t="s">
        <v>481</v>
      </c>
      <c r="E342" s="72">
        <v>495544.91</v>
      </c>
      <c r="F342" s="72"/>
      <c r="G342" s="72">
        <v>495544.91</v>
      </c>
      <c r="H342" s="84">
        <v>68</v>
      </c>
    </row>
    <row r="343" spans="1:8" ht="12">
      <c r="A343" s="81" t="s">
        <v>579</v>
      </c>
      <c r="B343" s="81" t="s">
        <v>482</v>
      </c>
      <c r="C343" s="81" t="s">
        <v>515</v>
      </c>
      <c r="D343" s="81" t="s">
        <v>480</v>
      </c>
      <c r="E343" s="72">
        <v>731515.27</v>
      </c>
      <c r="F343" s="72"/>
      <c r="G343" s="72">
        <v>731515.27</v>
      </c>
      <c r="H343" s="84">
        <v>43</v>
      </c>
    </row>
    <row r="344" spans="1:8" ht="12">
      <c r="A344" s="81" t="s">
        <v>32</v>
      </c>
      <c r="B344" s="81" t="s">
        <v>482</v>
      </c>
      <c r="C344" s="81" t="s">
        <v>536</v>
      </c>
      <c r="D344" s="81" t="s">
        <v>481</v>
      </c>
      <c r="E344" s="72">
        <v>113763.49</v>
      </c>
      <c r="F344" s="72"/>
      <c r="G344" s="72">
        <v>113763.49</v>
      </c>
      <c r="H344" s="84">
        <v>40</v>
      </c>
    </row>
    <row r="345" spans="1:8" ht="12">
      <c r="A345" s="81" t="s">
        <v>265</v>
      </c>
      <c r="B345" s="81" t="s">
        <v>482</v>
      </c>
      <c r="C345" s="81" t="s">
        <v>536</v>
      </c>
      <c r="D345" s="81" t="s">
        <v>480</v>
      </c>
      <c r="E345" s="72">
        <v>1354142.32</v>
      </c>
      <c r="F345" s="72"/>
      <c r="G345" s="72">
        <v>1354142.32</v>
      </c>
      <c r="H345" s="84">
        <v>67</v>
      </c>
    </row>
    <row r="346" spans="1:8" ht="12">
      <c r="A346" s="81" t="s">
        <v>339</v>
      </c>
      <c r="B346" s="81" t="s">
        <v>482</v>
      </c>
      <c r="C346" s="81" t="s">
        <v>536</v>
      </c>
      <c r="D346" s="81" t="s">
        <v>481</v>
      </c>
      <c r="E346" s="72">
        <v>509708.84</v>
      </c>
      <c r="F346" s="72"/>
      <c r="G346" s="72">
        <v>509708.84</v>
      </c>
      <c r="H346" s="84">
        <v>75</v>
      </c>
    </row>
    <row r="347" spans="1:8" ht="12">
      <c r="A347" s="81" t="s">
        <v>44</v>
      </c>
      <c r="B347" s="81" t="s">
        <v>482</v>
      </c>
      <c r="C347" s="81" t="s">
        <v>540</v>
      </c>
      <c r="D347" s="81" t="s">
        <v>480</v>
      </c>
      <c r="E347" s="72">
        <v>1879179.4</v>
      </c>
      <c r="F347" s="72"/>
      <c r="G347" s="72">
        <v>1879179.4</v>
      </c>
      <c r="H347" s="84">
        <v>102</v>
      </c>
    </row>
    <row r="348" spans="1:8" ht="12">
      <c r="A348" s="81" t="s">
        <v>228</v>
      </c>
      <c r="B348" s="81" t="s">
        <v>482</v>
      </c>
      <c r="C348" s="81" t="s">
        <v>532</v>
      </c>
      <c r="D348" s="81" t="s">
        <v>480</v>
      </c>
      <c r="E348" s="72">
        <v>2412238.62</v>
      </c>
      <c r="F348" s="72"/>
      <c r="G348" s="72">
        <v>2412238.62</v>
      </c>
      <c r="H348" s="84">
        <v>80</v>
      </c>
    </row>
    <row r="349" spans="1:8" ht="12">
      <c r="A349" s="81" t="s">
        <v>400</v>
      </c>
      <c r="B349" s="81" t="s">
        <v>479</v>
      </c>
      <c r="C349" s="81" t="s">
        <v>505</v>
      </c>
      <c r="D349" s="81" t="s">
        <v>480</v>
      </c>
      <c r="E349" s="72">
        <v>267761.87</v>
      </c>
      <c r="F349" s="72"/>
      <c r="G349" s="72">
        <v>267761.87</v>
      </c>
      <c r="H349" s="84">
        <v>20</v>
      </c>
    </row>
    <row r="350" spans="1:8" ht="12">
      <c r="A350" s="81" t="s">
        <v>195</v>
      </c>
      <c r="B350" s="81" t="s">
        <v>479</v>
      </c>
      <c r="C350" s="81" t="s">
        <v>509</v>
      </c>
      <c r="D350" s="81" t="s">
        <v>480</v>
      </c>
      <c r="E350" s="72">
        <v>349491.89</v>
      </c>
      <c r="F350" s="72"/>
      <c r="G350" s="72">
        <v>349491.89</v>
      </c>
      <c r="H350" s="84">
        <v>30</v>
      </c>
    </row>
    <row r="351" spans="1:8" ht="12">
      <c r="A351" s="81" t="s">
        <v>420</v>
      </c>
      <c r="B351" s="81" t="s">
        <v>479</v>
      </c>
      <c r="C351" s="81" t="s">
        <v>551</v>
      </c>
      <c r="D351" s="81" t="s">
        <v>480</v>
      </c>
      <c r="E351" s="72">
        <v>202774.46</v>
      </c>
      <c r="F351" s="72"/>
      <c r="G351" s="72">
        <v>202774.46</v>
      </c>
      <c r="H351" s="84">
        <v>25</v>
      </c>
    </row>
    <row r="352" spans="1:8" ht="12">
      <c r="A352" s="81" t="s">
        <v>206</v>
      </c>
      <c r="B352" s="81" t="s">
        <v>482</v>
      </c>
      <c r="C352" s="81" t="s">
        <v>542</v>
      </c>
      <c r="D352" s="81" t="s">
        <v>480</v>
      </c>
      <c r="E352" s="72">
        <v>130306.81</v>
      </c>
      <c r="F352" s="72"/>
      <c r="G352" s="72">
        <v>130306.81</v>
      </c>
      <c r="H352" s="84">
        <v>18</v>
      </c>
    </row>
    <row r="353" spans="1:8" ht="12">
      <c r="A353" s="81" t="s">
        <v>108</v>
      </c>
      <c r="B353" s="81" t="s">
        <v>482</v>
      </c>
      <c r="C353" s="81" t="s">
        <v>532</v>
      </c>
      <c r="D353" s="81" t="s">
        <v>480</v>
      </c>
      <c r="E353" s="72">
        <v>747989.18</v>
      </c>
      <c r="F353" s="72"/>
      <c r="G353" s="72">
        <v>747989.18</v>
      </c>
      <c r="H353" s="84">
        <v>31</v>
      </c>
    </row>
    <row r="354" spans="1:8" ht="12">
      <c r="A354" s="81" t="s">
        <v>8</v>
      </c>
      <c r="B354" s="81" t="s">
        <v>482</v>
      </c>
      <c r="C354" s="81" t="s">
        <v>525</v>
      </c>
      <c r="D354" s="81" t="s">
        <v>480</v>
      </c>
      <c r="E354" s="72">
        <v>1087010.44</v>
      </c>
      <c r="F354" s="72"/>
      <c r="G354" s="72">
        <v>1087010.44</v>
      </c>
      <c r="H354" s="84">
        <v>80</v>
      </c>
    </row>
    <row r="355" spans="1:8" ht="12">
      <c r="A355" s="81" t="s">
        <v>41</v>
      </c>
      <c r="B355" s="81" t="s">
        <v>482</v>
      </c>
      <c r="C355" s="81" t="s">
        <v>537</v>
      </c>
      <c r="D355" s="81" t="s">
        <v>481</v>
      </c>
      <c r="E355" s="72">
        <v>765893.76</v>
      </c>
      <c r="F355" s="72"/>
      <c r="G355" s="72">
        <v>765893.76</v>
      </c>
      <c r="H355" s="84">
        <v>80</v>
      </c>
    </row>
    <row r="356" spans="1:8" ht="12">
      <c r="A356" s="81" t="s">
        <v>77</v>
      </c>
      <c r="B356" s="81" t="s">
        <v>479</v>
      </c>
      <c r="C356" s="81" t="s">
        <v>552</v>
      </c>
      <c r="D356" s="81" t="s">
        <v>480</v>
      </c>
      <c r="E356" s="72">
        <v>160785.65</v>
      </c>
      <c r="F356" s="72"/>
      <c r="G356" s="72">
        <v>160785.65</v>
      </c>
      <c r="H356" s="84">
        <v>25</v>
      </c>
    </row>
    <row r="357" spans="1:8" ht="12">
      <c r="A357" s="81" t="s">
        <v>264</v>
      </c>
      <c r="B357" s="81" t="s">
        <v>482</v>
      </c>
      <c r="C357" s="81" t="s">
        <v>536</v>
      </c>
      <c r="D357" s="81" t="s">
        <v>480</v>
      </c>
      <c r="E357" s="72">
        <v>328322.94</v>
      </c>
      <c r="F357" s="72"/>
      <c r="G357" s="72">
        <v>328322.94</v>
      </c>
      <c r="H357" s="84">
        <v>30</v>
      </c>
    </row>
    <row r="358" spans="1:8" ht="12">
      <c r="A358" s="81" t="s">
        <v>330</v>
      </c>
      <c r="B358" s="81" t="s">
        <v>482</v>
      </c>
      <c r="C358" s="81" t="s">
        <v>536</v>
      </c>
      <c r="D358" s="81" t="s">
        <v>481</v>
      </c>
      <c r="E358" s="72">
        <v>444668.45</v>
      </c>
      <c r="F358" s="72"/>
      <c r="G358" s="72">
        <v>444668.45</v>
      </c>
      <c r="H358" s="84">
        <v>60</v>
      </c>
    </row>
    <row r="359" spans="1:8" ht="12">
      <c r="A359" s="81" t="s">
        <v>59</v>
      </c>
      <c r="B359" s="81" t="s">
        <v>479</v>
      </c>
      <c r="C359" s="81" t="s">
        <v>488</v>
      </c>
      <c r="D359" s="81" t="s">
        <v>481</v>
      </c>
      <c r="E359" s="72">
        <v>615913.3</v>
      </c>
      <c r="F359" s="72"/>
      <c r="G359" s="72">
        <v>615913.3</v>
      </c>
      <c r="H359" s="84">
        <v>80</v>
      </c>
    </row>
    <row r="360" spans="1:8" ht="12">
      <c r="A360" s="81" t="s">
        <v>472</v>
      </c>
      <c r="B360" s="81" t="s">
        <v>482</v>
      </c>
      <c r="C360" s="81" t="s">
        <v>535</v>
      </c>
      <c r="D360" s="81" t="s">
        <v>480</v>
      </c>
      <c r="E360" s="72">
        <v>1414609.6</v>
      </c>
      <c r="F360" s="72"/>
      <c r="G360" s="72">
        <v>1414609.6</v>
      </c>
      <c r="H360" s="84">
        <v>70</v>
      </c>
    </row>
    <row r="361" spans="1:8" ht="12">
      <c r="A361" s="81" t="s">
        <v>109</v>
      </c>
      <c r="B361" s="81" t="s">
        <v>482</v>
      </c>
      <c r="C361" s="81" t="s">
        <v>525</v>
      </c>
      <c r="D361" s="81" t="s">
        <v>480</v>
      </c>
      <c r="E361" s="72">
        <v>1350840.59</v>
      </c>
      <c r="F361" s="72"/>
      <c r="G361" s="72">
        <v>1350840.59</v>
      </c>
      <c r="H361" s="84">
        <v>81</v>
      </c>
    </row>
    <row r="362" spans="1:8" ht="12">
      <c r="A362" s="81" t="s">
        <v>246</v>
      </c>
      <c r="B362" s="81" t="s">
        <v>482</v>
      </c>
      <c r="C362" s="81" t="s">
        <v>526</v>
      </c>
      <c r="D362" s="81" t="s">
        <v>480</v>
      </c>
      <c r="E362" s="72">
        <v>1618520.53</v>
      </c>
      <c r="F362" s="72"/>
      <c r="G362" s="72">
        <v>1618520.53</v>
      </c>
      <c r="H362" s="84">
        <v>75</v>
      </c>
    </row>
    <row r="363" spans="1:8" ht="12">
      <c r="A363" s="81" t="s">
        <v>36</v>
      </c>
      <c r="B363" s="81" t="s">
        <v>482</v>
      </c>
      <c r="C363" s="81" t="s">
        <v>541</v>
      </c>
      <c r="D363" s="81" t="s">
        <v>480</v>
      </c>
      <c r="E363" s="72">
        <v>515285.66</v>
      </c>
      <c r="F363" s="72"/>
      <c r="G363" s="72">
        <v>515285.66</v>
      </c>
      <c r="H363" s="84">
        <v>38</v>
      </c>
    </row>
    <row r="364" spans="1:8" ht="12">
      <c r="A364" s="81" t="s">
        <v>313</v>
      </c>
      <c r="B364" s="81" t="s">
        <v>482</v>
      </c>
      <c r="C364" s="81" t="s">
        <v>527</v>
      </c>
      <c r="D364" s="81" t="s">
        <v>480</v>
      </c>
      <c r="E364" s="72">
        <v>1342853.07</v>
      </c>
      <c r="F364" s="72"/>
      <c r="G364" s="72">
        <v>1342853.07</v>
      </c>
      <c r="H364" s="84">
        <v>64</v>
      </c>
    </row>
    <row r="365" spans="1:8" ht="12">
      <c r="A365" s="81" t="s">
        <v>346</v>
      </c>
      <c r="B365" s="81" t="s">
        <v>482</v>
      </c>
      <c r="C365" s="81" t="s">
        <v>527</v>
      </c>
      <c r="D365" s="81" t="s">
        <v>481</v>
      </c>
      <c r="E365" s="72">
        <v>246437.44</v>
      </c>
      <c r="F365" s="72"/>
      <c r="G365" s="72">
        <v>246437.44</v>
      </c>
      <c r="H365" s="84">
        <v>25</v>
      </c>
    </row>
    <row r="366" spans="1:8" ht="12">
      <c r="A366" s="81" t="s">
        <v>51</v>
      </c>
      <c r="B366" s="81" t="s">
        <v>482</v>
      </c>
      <c r="C366" s="81" t="s">
        <v>527</v>
      </c>
      <c r="D366" s="81" t="s">
        <v>480</v>
      </c>
      <c r="E366" s="72">
        <v>1724642.07</v>
      </c>
      <c r="F366" s="72"/>
      <c r="G366" s="72">
        <v>1724642.07</v>
      </c>
      <c r="H366" s="84">
        <v>94</v>
      </c>
    </row>
    <row r="367" spans="1:8" ht="12">
      <c r="A367" s="85" t="s">
        <v>208</v>
      </c>
      <c r="B367" s="81" t="s">
        <v>482</v>
      </c>
      <c r="C367" s="81" t="s">
        <v>534</v>
      </c>
      <c r="D367" s="81" t="s">
        <v>481</v>
      </c>
      <c r="E367" s="72">
        <v>906427.5</v>
      </c>
      <c r="F367" s="72"/>
      <c r="G367" s="72">
        <v>906427.5</v>
      </c>
      <c r="H367" s="84">
        <v>66</v>
      </c>
    </row>
    <row r="368" spans="1:8" ht="12">
      <c r="A368" s="81" t="s">
        <v>458</v>
      </c>
      <c r="B368" s="81" t="s">
        <v>479</v>
      </c>
      <c r="C368" s="81" t="s">
        <v>496</v>
      </c>
      <c r="D368" s="81" t="s">
        <v>481</v>
      </c>
      <c r="E368" s="72">
        <v>607073.44</v>
      </c>
      <c r="F368" s="72"/>
      <c r="G368" s="72">
        <v>607073.44</v>
      </c>
      <c r="H368" s="84">
        <v>50</v>
      </c>
    </row>
    <row r="369" spans="1:8" ht="12">
      <c r="A369" s="81" t="s">
        <v>455</v>
      </c>
      <c r="B369" s="81" t="s">
        <v>479</v>
      </c>
      <c r="C369" s="81" t="s">
        <v>489</v>
      </c>
      <c r="D369" s="81" t="s">
        <v>481</v>
      </c>
      <c r="E369" s="72">
        <v>405765.43</v>
      </c>
      <c r="F369" s="72"/>
      <c r="G369" s="72">
        <v>405765.43</v>
      </c>
      <c r="H369" s="84">
        <v>50</v>
      </c>
    </row>
    <row r="370" spans="1:8" ht="12">
      <c r="A370" s="81" t="s">
        <v>83</v>
      </c>
      <c r="B370" s="81" t="s">
        <v>479</v>
      </c>
      <c r="C370" s="81" t="s">
        <v>494</v>
      </c>
      <c r="D370" s="81" t="s">
        <v>480</v>
      </c>
      <c r="E370" s="72">
        <v>542616.82</v>
      </c>
      <c r="F370" s="72"/>
      <c r="G370" s="72">
        <v>542616.82</v>
      </c>
      <c r="H370" s="84">
        <v>65</v>
      </c>
    </row>
    <row r="371" spans="1:8" ht="12">
      <c r="A371" s="81" t="s">
        <v>254</v>
      </c>
      <c r="B371" s="81" t="s">
        <v>482</v>
      </c>
      <c r="C371" s="81" t="s">
        <v>513</v>
      </c>
      <c r="D371" s="81" t="s">
        <v>480</v>
      </c>
      <c r="E371" s="72">
        <v>408241.12</v>
      </c>
      <c r="F371" s="72"/>
      <c r="G371" s="72">
        <v>408241.12</v>
      </c>
      <c r="H371" s="84">
        <v>48</v>
      </c>
    </row>
    <row r="372" spans="1:8" ht="12">
      <c r="A372" s="81" t="s">
        <v>358</v>
      </c>
      <c r="B372" s="81" t="s">
        <v>479</v>
      </c>
      <c r="C372" s="81" t="s">
        <v>497</v>
      </c>
      <c r="D372" s="81" t="s">
        <v>481</v>
      </c>
      <c r="E372" s="72">
        <v>594650.48</v>
      </c>
      <c r="F372" s="72"/>
      <c r="G372" s="72">
        <v>594650.48</v>
      </c>
      <c r="H372" s="84">
        <v>77</v>
      </c>
    </row>
    <row r="373" spans="1:8" ht="12">
      <c r="A373" s="81" t="s">
        <v>33</v>
      </c>
      <c r="B373" s="81" t="s">
        <v>479</v>
      </c>
      <c r="C373" s="81" t="s">
        <v>500</v>
      </c>
      <c r="D373" s="81" t="s">
        <v>481</v>
      </c>
      <c r="E373" s="72">
        <v>695785.25</v>
      </c>
      <c r="F373" s="72"/>
      <c r="G373" s="72">
        <v>695785.25</v>
      </c>
      <c r="H373" s="84">
        <v>56</v>
      </c>
    </row>
    <row r="374" spans="1:8" ht="12">
      <c r="A374" s="81" t="s">
        <v>440</v>
      </c>
      <c r="B374" s="81" t="s">
        <v>479</v>
      </c>
      <c r="C374" s="81" t="s">
        <v>500</v>
      </c>
      <c r="D374" s="81" t="s">
        <v>481</v>
      </c>
      <c r="E374" s="72">
        <v>705799.47</v>
      </c>
      <c r="F374" s="72"/>
      <c r="G374" s="72">
        <v>705799.47</v>
      </c>
      <c r="H374" s="84">
        <v>80</v>
      </c>
    </row>
    <row r="375" spans="1:8" ht="12">
      <c r="A375" s="81" t="s">
        <v>65</v>
      </c>
      <c r="B375" s="81" t="s">
        <v>479</v>
      </c>
      <c r="C375" s="81" t="s">
        <v>500</v>
      </c>
      <c r="D375" s="81" t="s">
        <v>480</v>
      </c>
      <c r="E375" s="72">
        <v>854326.87</v>
      </c>
      <c r="F375" s="72"/>
      <c r="G375" s="72">
        <v>854326.87</v>
      </c>
      <c r="H375" s="84">
        <v>43</v>
      </c>
    </row>
    <row r="376" spans="1:8" ht="12">
      <c r="A376" s="81" t="s">
        <v>289</v>
      </c>
      <c r="B376" s="81" t="s">
        <v>482</v>
      </c>
      <c r="C376" s="81" t="s">
        <v>518</v>
      </c>
      <c r="D376" s="81" t="s">
        <v>480</v>
      </c>
      <c r="E376" s="72">
        <v>1785787.69</v>
      </c>
      <c r="F376" s="72"/>
      <c r="G376" s="72">
        <v>1785787.69</v>
      </c>
      <c r="H376" s="84">
        <v>87</v>
      </c>
    </row>
    <row r="377" spans="1:8" ht="12">
      <c r="A377" s="81" t="s">
        <v>277</v>
      </c>
      <c r="B377" s="81" t="s">
        <v>482</v>
      </c>
      <c r="C377" s="81" t="s">
        <v>519</v>
      </c>
      <c r="D377" s="81" t="s">
        <v>480</v>
      </c>
      <c r="E377" s="72">
        <v>942144.25</v>
      </c>
      <c r="F377" s="72"/>
      <c r="G377" s="72">
        <v>942144.25</v>
      </c>
      <c r="H377" s="84">
        <v>65</v>
      </c>
    </row>
    <row r="378" spans="1:8" ht="12">
      <c r="A378" s="81" t="s">
        <v>247</v>
      </c>
      <c r="B378" s="81" t="s">
        <v>482</v>
      </c>
      <c r="C378" s="81" t="s">
        <v>542</v>
      </c>
      <c r="D378" s="81" t="s">
        <v>480</v>
      </c>
      <c r="E378" s="72">
        <v>2458613.45</v>
      </c>
      <c r="F378" s="72"/>
      <c r="G378" s="72">
        <v>2458613.45</v>
      </c>
      <c r="H378" s="84">
        <v>95</v>
      </c>
    </row>
    <row r="379" spans="1:8" ht="12">
      <c r="A379" s="81" t="s">
        <v>166</v>
      </c>
      <c r="B379" s="81" t="s">
        <v>482</v>
      </c>
      <c r="C379" s="81" t="s">
        <v>536</v>
      </c>
      <c r="D379" s="81" t="s">
        <v>480</v>
      </c>
      <c r="E379" s="72">
        <v>609749.17</v>
      </c>
      <c r="F379" s="72"/>
      <c r="G379" s="72">
        <v>609749.17</v>
      </c>
      <c r="H379" s="84">
        <v>39</v>
      </c>
    </row>
    <row r="380" spans="1:8" ht="12">
      <c r="A380" s="81" t="s">
        <v>347</v>
      </c>
      <c r="B380" s="81" t="s">
        <v>482</v>
      </c>
      <c r="C380" s="81" t="s">
        <v>540</v>
      </c>
      <c r="D380" s="81" t="s">
        <v>481</v>
      </c>
      <c r="E380" s="72">
        <v>0</v>
      </c>
      <c r="F380" s="72"/>
      <c r="G380" s="72">
        <v>0</v>
      </c>
      <c r="H380" s="84">
        <v>40</v>
      </c>
    </row>
    <row r="381" spans="1:8" ht="12">
      <c r="A381" s="81" t="s">
        <v>409</v>
      </c>
      <c r="B381" s="81" t="s">
        <v>479</v>
      </c>
      <c r="C381" s="81" t="s">
        <v>497</v>
      </c>
      <c r="D381" s="81" t="s">
        <v>480</v>
      </c>
      <c r="E381" s="72">
        <v>1161564.65</v>
      </c>
      <c r="F381" s="72"/>
      <c r="G381" s="72">
        <v>1161564.65</v>
      </c>
      <c r="H381" s="84">
        <v>63</v>
      </c>
    </row>
    <row r="382" spans="1:8" ht="12">
      <c r="A382" s="81" t="s">
        <v>161</v>
      </c>
      <c r="B382" s="81" t="s">
        <v>479</v>
      </c>
      <c r="C382" s="81" t="s">
        <v>488</v>
      </c>
      <c r="D382" s="81" t="s">
        <v>481</v>
      </c>
      <c r="E382" s="72">
        <v>627049.45</v>
      </c>
      <c r="F382" s="72"/>
      <c r="G382" s="72">
        <v>627049.45</v>
      </c>
      <c r="H382" s="84">
        <v>74</v>
      </c>
    </row>
    <row r="383" spans="1:8" ht="12">
      <c r="A383" s="81" t="s">
        <v>70</v>
      </c>
      <c r="B383" s="81" t="s">
        <v>479</v>
      </c>
      <c r="C383" s="81" t="s">
        <v>496</v>
      </c>
      <c r="D383" s="81" t="s">
        <v>481</v>
      </c>
      <c r="E383" s="72">
        <v>251454.19</v>
      </c>
      <c r="F383" s="72"/>
      <c r="G383" s="72">
        <v>251454.19</v>
      </c>
      <c r="H383" s="84">
        <v>35</v>
      </c>
    </row>
    <row r="384" spans="1:8" ht="12">
      <c r="A384" s="81" t="s">
        <v>354</v>
      </c>
      <c r="B384" s="81" t="s">
        <v>482</v>
      </c>
      <c r="C384" s="81" t="s">
        <v>526</v>
      </c>
      <c r="D384" s="81" t="s">
        <v>481</v>
      </c>
      <c r="E384" s="72">
        <v>960249.44</v>
      </c>
      <c r="F384" s="72"/>
      <c r="G384" s="72">
        <v>960249.44</v>
      </c>
      <c r="H384" s="84">
        <v>55</v>
      </c>
    </row>
    <row r="385" spans="1:8" ht="12">
      <c r="A385" s="81" t="s">
        <v>259</v>
      </c>
      <c r="B385" s="81" t="s">
        <v>482</v>
      </c>
      <c r="C385" s="81" t="s">
        <v>533</v>
      </c>
      <c r="D385" s="81" t="s">
        <v>480</v>
      </c>
      <c r="E385" s="72">
        <v>1645331.96</v>
      </c>
      <c r="F385" s="72"/>
      <c r="G385" s="72">
        <v>1645331.96</v>
      </c>
      <c r="H385" s="84">
        <v>50</v>
      </c>
    </row>
    <row r="386" spans="1:8" ht="12">
      <c r="A386" s="81" t="s">
        <v>137</v>
      </c>
      <c r="B386" s="81" t="s">
        <v>482</v>
      </c>
      <c r="C386" s="81" t="s">
        <v>533</v>
      </c>
      <c r="D386" s="81" t="s">
        <v>481</v>
      </c>
      <c r="E386" s="72">
        <v>482443.03</v>
      </c>
      <c r="F386" s="72"/>
      <c r="G386" s="72">
        <v>482443.03</v>
      </c>
      <c r="H386" s="84">
        <v>35</v>
      </c>
    </row>
    <row r="387" spans="1:8" ht="12">
      <c r="A387" s="81" t="s">
        <v>170</v>
      </c>
      <c r="B387" s="81" t="s">
        <v>479</v>
      </c>
      <c r="C387" s="81" t="s">
        <v>490</v>
      </c>
      <c r="D387" s="81" t="s">
        <v>481</v>
      </c>
      <c r="E387" s="72">
        <v>181595.86</v>
      </c>
      <c r="F387" s="72"/>
      <c r="G387" s="72">
        <v>181595.86</v>
      </c>
      <c r="H387" s="84">
        <v>35</v>
      </c>
    </row>
    <row r="388" spans="1:8" ht="12">
      <c r="A388" s="81" t="s">
        <v>84</v>
      </c>
      <c r="B388" s="81" t="s">
        <v>479</v>
      </c>
      <c r="C388" s="81" t="s">
        <v>497</v>
      </c>
      <c r="D388" s="81" t="s">
        <v>481</v>
      </c>
      <c r="E388" s="72">
        <v>286152.03</v>
      </c>
      <c r="F388" s="72"/>
      <c r="G388" s="72">
        <v>286152.03</v>
      </c>
      <c r="H388" s="84">
        <v>35</v>
      </c>
    </row>
    <row r="389" spans="1:8" ht="12">
      <c r="A389" s="81" t="s">
        <v>372</v>
      </c>
      <c r="B389" s="81" t="s">
        <v>482</v>
      </c>
      <c r="C389" s="81" t="s">
        <v>524</v>
      </c>
      <c r="D389" s="81" t="s">
        <v>481</v>
      </c>
      <c r="E389" s="72">
        <v>375769.75</v>
      </c>
      <c r="F389" s="72"/>
      <c r="G389" s="72">
        <v>375769.75</v>
      </c>
      <c r="H389" s="84">
        <v>53</v>
      </c>
    </row>
    <row r="390" spans="1:8" ht="12">
      <c r="A390" s="81" t="s">
        <v>467</v>
      </c>
      <c r="B390" s="81" t="s">
        <v>482</v>
      </c>
      <c r="C390" s="81" t="s">
        <v>525</v>
      </c>
      <c r="D390" s="81" t="s">
        <v>481</v>
      </c>
      <c r="E390" s="72">
        <v>272311.37</v>
      </c>
      <c r="F390" s="72"/>
      <c r="G390" s="72">
        <v>272311.37</v>
      </c>
      <c r="H390" s="84">
        <v>83</v>
      </c>
    </row>
    <row r="391" spans="1:8" ht="12">
      <c r="A391" s="81" t="s">
        <v>248</v>
      </c>
      <c r="B391" s="81" t="s">
        <v>482</v>
      </c>
      <c r="C391" s="81" t="s">
        <v>522</v>
      </c>
      <c r="D391" s="81" t="s">
        <v>480</v>
      </c>
      <c r="E391" s="72">
        <v>1510800</v>
      </c>
      <c r="F391" s="72"/>
      <c r="G391" s="72">
        <v>1510800</v>
      </c>
      <c r="H391" s="84">
        <v>84</v>
      </c>
    </row>
    <row r="392" spans="1:8" ht="12">
      <c r="A392" s="81" t="s">
        <v>401</v>
      </c>
      <c r="B392" s="81" t="s">
        <v>479</v>
      </c>
      <c r="C392" s="81" t="s">
        <v>488</v>
      </c>
      <c r="D392" s="81" t="s">
        <v>480</v>
      </c>
      <c r="E392" s="72">
        <v>249434.2</v>
      </c>
      <c r="F392" s="72"/>
      <c r="G392" s="72">
        <v>249434.2</v>
      </c>
      <c r="H392" s="84">
        <v>22</v>
      </c>
    </row>
    <row r="393" spans="1:8" ht="12">
      <c r="A393" s="81" t="s">
        <v>574</v>
      </c>
      <c r="B393" s="81" t="s">
        <v>479</v>
      </c>
      <c r="C393" s="81" t="s">
        <v>495</v>
      </c>
      <c r="D393" s="81" t="s">
        <v>480</v>
      </c>
      <c r="E393" s="72">
        <v>150790.97</v>
      </c>
      <c r="F393" s="72"/>
      <c r="G393" s="72">
        <v>150790.97</v>
      </c>
      <c r="H393" s="84">
        <v>18</v>
      </c>
    </row>
    <row r="394" spans="1:8" ht="12">
      <c r="A394" s="81" t="s">
        <v>178</v>
      </c>
      <c r="B394" s="81" t="s">
        <v>479</v>
      </c>
      <c r="C394" s="81" t="s">
        <v>490</v>
      </c>
      <c r="D394" s="81" t="s">
        <v>481</v>
      </c>
      <c r="E394" s="72">
        <v>331681.09</v>
      </c>
      <c r="F394" s="72"/>
      <c r="G394" s="72">
        <v>331681.09</v>
      </c>
      <c r="H394" s="84">
        <v>45</v>
      </c>
    </row>
    <row r="395" spans="1:8" ht="12">
      <c r="A395" s="81" t="s">
        <v>194</v>
      </c>
      <c r="B395" s="81" t="s">
        <v>482</v>
      </c>
      <c r="C395" s="81" t="s">
        <v>536</v>
      </c>
      <c r="D395" s="81" t="s">
        <v>481</v>
      </c>
      <c r="E395" s="72">
        <v>978283.14</v>
      </c>
      <c r="F395" s="72"/>
      <c r="G395" s="72">
        <v>978283.14</v>
      </c>
      <c r="H395" s="84">
        <v>84</v>
      </c>
    </row>
    <row r="396" spans="1:8" ht="12">
      <c r="A396" s="81" t="s">
        <v>226</v>
      </c>
      <c r="B396" s="81" t="s">
        <v>479</v>
      </c>
      <c r="C396" s="81" t="s">
        <v>498</v>
      </c>
      <c r="D396" s="81" t="s">
        <v>481</v>
      </c>
      <c r="E396" s="72">
        <v>511638.28</v>
      </c>
      <c r="F396" s="72"/>
      <c r="G396" s="72">
        <v>511638.28</v>
      </c>
      <c r="H396" s="84">
        <v>40</v>
      </c>
    </row>
    <row r="397" spans="1:8" ht="12">
      <c r="A397" s="81" t="s">
        <v>212</v>
      </c>
      <c r="B397" s="81" t="s">
        <v>482</v>
      </c>
      <c r="C397" s="81" t="s">
        <v>573</v>
      </c>
      <c r="D397" s="81" t="s">
        <v>480</v>
      </c>
      <c r="E397" s="72">
        <v>1706513.95</v>
      </c>
      <c r="F397" s="72"/>
      <c r="G397" s="72">
        <v>1706513.95</v>
      </c>
      <c r="H397" s="84">
        <v>69</v>
      </c>
    </row>
    <row r="398" spans="1:8" ht="12">
      <c r="A398" s="81" t="s">
        <v>175</v>
      </c>
      <c r="B398" s="81" t="s">
        <v>482</v>
      </c>
      <c r="C398" s="81" t="s">
        <v>515</v>
      </c>
      <c r="D398" s="81" t="s">
        <v>480</v>
      </c>
      <c r="E398" s="72">
        <v>1822080.55</v>
      </c>
      <c r="F398" s="72"/>
      <c r="G398" s="72">
        <v>1822080.55</v>
      </c>
      <c r="H398" s="84">
        <v>88</v>
      </c>
    </row>
    <row r="399" spans="1:8" ht="12">
      <c r="A399" s="81" t="s">
        <v>333</v>
      </c>
      <c r="B399" s="81" t="s">
        <v>482</v>
      </c>
      <c r="C399" s="81" t="s">
        <v>532</v>
      </c>
      <c r="D399" s="81" t="s">
        <v>481</v>
      </c>
      <c r="E399" s="72">
        <v>404128.22</v>
      </c>
      <c r="F399" s="72"/>
      <c r="G399" s="72">
        <v>404128.22</v>
      </c>
      <c r="H399" s="84">
        <v>78</v>
      </c>
    </row>
    <row r="400" spans="1:8" ht="12">
      <c r="A400" s="81" t="s">
        <v>67</v>
      </c>
      <c r="B400" s="81" t="s">
        <v>482</v>
      </c>
      <c r="C400" s="81" t="s">
        <v>532</v>
      </c>
      <c r="D400" s="81" t="s">
        <v>481</v>
      </c>
      <c r="E400" s="72">
        <v>112786.05</v>
      </c>
      <c r="F400" s="72"/>
      <c r="G400" s="72">
        <v>112786.05</v>
      </c>
      <c r="H400" s="84">
        <v>38</v>
      </c>
    </row>
    <row r="401" spans="1:8" ht="12">
      <c r="A401" s="81" t="s">
        <v>211</v>
      </c>
      <c r="B401" s="81" t="s">
        <v>482</v>
      </c>
      <c r="C401" s="81" t="s">
        <v>532</v>
      </c>
      <c r="D401" s="81" t="s">
        <v>481</v>
      </c>
      <c r="E401" s="72">
        <v>203589.06</v>
      </c>
      <c r="F401" s="72"/>
      <c r="G401" s="72">
        <v>203589.06</v>
      </c>
      <c r="H401" s="84">
        <v>40</v>
      </c>
    </row>
    <row r="402" spans="1:8" ht="12">
      <c r="A402" s="81" t="s">
        <v>138</v>
      </c>
      <c r="B402" s="81" t="s">
        <v>482</v>
      </c>
      <c r="C402" s="81" t="s">
        <v>533</v>
      </c>
      <c r="D402" s="81" t="s">
        <v>481</v>
      </c>
      <c r="E402" s="72">
        <v>180357.75</v>
      </c>
      <c r="F402" s="72"/>
      <c r="G402" s="72">
        <v>180357.75</v>
      </c>
      <c r="H402" s="84">
        <v>18</v>
      </c>
    </row>
    <row r="403" spans="1:8" ht="12">
      <c r="A403" s="81" t="s">
        <v>378</v>
      </c>
      <c r="B403" s="81" t="s">
        <v>482</v>
      </c>
      <c r="C403" s="81" t="s">
        <v>533</v>
      </c>
      <c r="D403" s="81" t="s">
        <v>481</v>
      </c>
      <c r="E403" s="72">
        <v>540317.11</v>
      </c>
      <c r="F403" s="72"/>
      <c r="G403" s="72">
        <v>540317.11</v>
      </c>
      <c r="H403" s="84">
        <v>60</v>
      </c>
    </row>
    <row r="404" spans="1:8" ht="12">
      <c r="A404" s="81" t="s">
        <v>179</v>
      </c>
      <c r="B404" s="81" t="s">
        <v>479</v>
      </c>
      <c r="C404" s="81" t="s">
        <v>499</v>
      </c>
      <c r="D404" s="81" t="s">
        <v>481</v>
      </c>
      <c r="E404" s="72">
        <v>246858.22</v>
      </c>
      <c r="F404" s="72"/>
      <c r="G404" s="72">
        <v>246858.22</v>
      </c>
      <c r="H404" s="84">
        <v>42</v>
      </c>
    </row>
    <row r="405" spans="1:8" ht="12">
      <c r="A405" s="81" t="s">
        <v>442</v>
      </c>
      <c r="B405" s="81" t="s">
        <v>479</v>
      </c>
      <c r="C405" s="81" t="s">
        <v>499</v>
      </c>
      <c r="D405" s="81" t="s">
        <v>481</v>
      </c>
      <c r="E405" s="72">
        <v>122057.36</v>
      </c>
      <c r="F405" s="72"/>
      <c r="G405" s="72">
        <v>122057.36</v>
      </c>
      <c r="H405" s="84">
        <v>35</v>
      </c>
    </row>
    <row r="406" spans="1:8" ht="12">
      <c r="A406" s="81" t="s">
        <v>111</v>
      </c>
      <c r="B406" s="81" t="s">
        <v>482</v>
      </c>
      <c r="C406" s="81" t="s">
        <v>532</v>
      </c>
      <c r="D406" s="81" t="s">
        <v>480</v>
      </c>
      <c r="E406" s="72">
        <v>1670297.85</v>
      </c>
      <c r="F406" s="72"/>
      <c r="G406" s="72">
        <v>1670297.85</v>
      </c>
      <c r="H406" s="84">
        <v>75</v>
      </c>
    </row>
    <row r="407" spans="1:8" ht="12">
      <c r="A407" s="81" t="s">
        <v>239</v>
      </c>
      <c r="B407" s="81" t="s">
        <v>482</v>
      </c>
      <c r="C407" s="81" t="s">
        <v>573</v>
      </c>
      <c r="D407" s="81" t="s">
        <v>481</v>
      </c>
      <c r="E407" s="72">
        <v>1029031.5</v>
      </c>
      <c r="F407" s="72"/>
      <c r="G407" s="72">
        <v>1029031.5</v>
      </c>
      <c r="H407" s="84">
        <v>80</v>
      </c>
    </row>
    <row r="408" spans="1:8" ht="12">
      <c r="A408" s="81" t="s">
        <v>303</v>
      </c>
      <c r="B408" s="81" t="s">
        <v>482</v>
      </c>
      <c r="C408" s="81" t="s">
        <v>537</v>
      </c>
      <c r="D408" s="81" t="s">
        <v>480</v>
      </c>
      <c r="E408" s="72">
        <v>738404.79</v>
      </c>
      <c r="F408" s="72"/>
      <c r="G408" s="72">
        <v>738404.79</v>
      </c>
      <c r="H408" s="84">
        <v>49</v>
      </c>
    </row>
    <row r="409" spans="1:8" ht="12">
      <c r="A409" s="81" t="s">
        <v>249</v>
      </c>
      <c r="B409" s="81" t="s">
        <v>482</v>
      </c>
      <c r="C409" s="81" t="s">
        <v>533</v>
      </c>
      <c r="D409" s="81" t="s">
        <v>480</v>
      </c>
      <c r="E409" s="72">
        <v>1800221.68</v>
      </c>
      <c r="F409" s="72"/>
      <c r="G409" s="72">
        <v>1800221.68</v>
      </c>
      <c r="H409" s="84">
        <v>104</v>
      </c>
    </row>
    <row r="410" spans="1:8" ht="12">
      <c r="A410" s="81" t="s">
        <v>112</v>
      </c>
      <c r="B410" s="81" t="s">
        <v>482</v>
      </c>
      <c r="C410" s="81" t="s">
        <v>518</v>
      </c>
      <c r="D410" s="81" t="s">
        <v>480</v>
      </c>
      <c r="E410" s="72">
        <v>614109.97</v>
      </c>
      <c r="F410" s="72"/>
      <c r="G410" s="72">
        <v>614109.97</v>
      </c>
      <c r="H410" s="84">
        <v>50</v>
      </c>
    </row>
    <row r="411" spans="1:8" ht="12">
      <c r="A411" s="81" t="s">
        <v>578</v>
      </c>
      <c r="B411" s="81" t="s">
        <v>482</v>
      </c>
      <c r="C411" s="81" t="s">
        <v>530</v>
      </c>
      <c r="D411" s="81" t="s">
        <v>480</v>
      </c>
      <c r="E411" s="72">
        <v>87420.03</v>
      </c>
      <c r="F411" s="72"/>
      <c r="G411" s="72">
        <v>87420.03</v>
      </c>
      <c r="H411" s="84">
        <v>30</v>
      </c>
    </row>
    <row r="412" spans="1:8" ht="12">
      <c r="A412" s="81" t="s">
        <v>567</v>
      </c>
      <c r="B412" s="81" t="s">
        <v>482</v>
      </c>
      <c r="C412" s="81" t="s">
        <v>524</v>
      </c>
      <c r="D412" s="81" t="s">
        <v>480</v>
      </c>
      <c r="E412" s="72">
        <v>521638.53</v>
      </c>
      <c r="F412" s="72"/>
      <c r="G412" s="72">
        <v>521638.53</v>
      </c>
      <c r="H412" s="84">
        <v>29</v>
      </c>
    </row>
    <row r="413" spans="1:8" ht="12">
      <c r="A413" s="81" t="s">
        <v>274</v>
      </c>
      <c r="B413" s="81" t="s">
        <v>482</v>
      </c>
      <c r="C413" s="81" t="s">
        <v>524</v>
      </c>
      <c r="D413" s="81" t="s">
        <v>480</v>
      </c>
      <c r="E413" s="72">
        <v>434761.36</v>
      </c>
      <c r="F413" s="72"/>
      <c r="G413" s="72">
        <v>434761.36</v>
      </c>
      <c r="H413" s="84">
        <v>32</v>
      </c>
    </row>
    <row r="414" spans="1:8" ht="12">
      <c r="A414" s="81" t="s">
        <v>27</v>
      </c>
      <c r="B414" s="81" t="s">
        <v>479</v>
      </c>
      <c r="C414" s="81" t="s">
        <v>494</v>
      </c>
      <c r="D414" s="81" t="s">
        <v>481</v>
      </c>
      <c r="E414" s="72">
        <v>404192.25</v>
      </c>
      <c r="F414" s="72"/>
      <c r="G414" s="72">
        <v>404192.25</v>
      </c>
      <c r="H414" s="84">
        <v>60</v>
      </c>
    </row>
    <row r="415" spans="1:8" ht="12">
      <c r="A415" s="81" t="s">
        <v>188</v>
      </c>
      <c r="B415" s="81" t="s">
        <v>479</v>
      </c>
      <c r="C415" s="81" t="s">
        <v>494</v>
      </c>
      <c r="D415" s="81" t="s">
        <v>481</v>
      </c>
      <c r="E415" s="72">
        <v>340343.62</v>
      </c>
      <c r="F415" s="72"/>
      <c r="G415" s="72">
        <v>340343.62</v>
      </c>
      <c r="H415" s="84">
        <v>39</v>
      </c>
    </row>
    <row r="416" spans="1:8" ht="12">
      <c r="A416" s="81" t="s">
        <v>258</v>
      </c>
      <c r="B416" s="81" t="s">
        <v>482</v>
      </c>
      <c r="C416" s="81" t="s">
        <v>525</v>
      </c>
      <c r="D416" s="81" t="s">
        <v>480</v>
      </c>
      <c r="E416" s="72">
        <v>357697.11</v>
      </c>
      <c r="F416" s="72"/>
      <c r="G416" s="72">
        <v>357697.11</v>
      </c>
      <c r="H416" s="84">
        <v>50</v>
      </c>
    </row>
    <row r="417" spans="1:8" ht="12">
      <c r="A417" s="81" t="s">
        <v>392</v>
      </c>
      <c r="B417" s="81" t="s">
        <v>482</v>
      </c>
      <c r="C417" s="81" t="s">
        <v>535</v>
      </c>
      <c r="D417" s="81" t="s">
        <v>481</v>
      </c>
      <c r="E417" s="72">
        <v>811962.86</v>
      </c>
      <c r="F417" s="72"/>
      <c r="G417" s="72">
        <v>811962.86</v>
      </c>
      <c r="H417" s="84">
        <v>79</v>
      </c>
    </row>
    <row r="418" spans="1:8" ht="12">
      <c r="A418" s="81" t="s">
        <v>367</v>
      </c>
      <c r="B418" s="81" t="s">
        <v>482</v>
      </c>
      <c r="C418" s="81" t="s">
        <v>514</v>
      </c>
      <c r="D418" s="81" t="s">
        <v>481</v>
      </c>
      <c r="E418" s="72">
        <v>319436.17</v>
      </c>
      <c r="F418" s="72"/>
      <c r="G418" s="72">
        <v>319436.17</v>
      </c>
      <c r="H418" s="84">
        <v>43</v>
      </c>
    </row>
    <row r="419" spans="1:8" ht="12">
      <c r="A419" s="81" t="s">
        <v>608</v>
      </c>
      <c r="B419" s="81" t="s">
        <v>482</v>
      </c>
      <c r="C419" s="81" t="s">
        <v>540</v>
      </c>
      <c r="D419" s="81" t="s">
        <v>480</v>
      </c>
      <c r="E419" s="72">
        <v>486899.17</v>
      </c>
      <c r="F419" s="72"/>
      <c r="G419" s="72">
        <v>486899.17</v>
      </c>
      <c r="H419" s="84">
        <v>50</v>
      </c>
    </row>
    <row r="420" spans="1:8" ht="12">
      <c r="A420" s="81" t="s">
        <v>63</v>
      </c>
      <c r="B420" s="81" t="s">
        <v>482</v>
      </c>
      <c r="C420" s="81" t="s">
        <v>517</v>
      </c>
      <c r="D420" s="81" t="s">
        <v>480</v>
      </c>
      <c r="E420" s="72">
        <v>1854408.9</v>
      </c>
      <c r="F420" s="72"/>
      <c r="G420" s="72">
        <v>1854408.9</v>
      </c>
      <c r="H420" s="84">
        <v>89</v>
      </c>
    </row>
    <row r="421" spans="1:8" ht="12">
      <c r="A421" s="81" t="s">
        <v>592</v>
      </c>
      <c r="B421" s="81" t="s">
        <v>482</v>
      </c>
      <c r="C421" s="81" t="s">
        <v>523</v>
      </c>
      <c r="D421" s="81" t="s">
        <v>480</v>
      </c>
      <c r="E421" s="72">
        <v>870542.91</v>
      </c>
      <c r="F421" s="72"/>
      <c r="G421" s="72">
        <v>870542.91</v>
      </c>
      <c r="H421" s="84">
        <v>35</v>
      </c>
    </row>
    <row r="422" spans="1:8" ht="12">
      <c r="A422" s="81" t="s">
        <v>390</v>
      </c>
      <c r="B422" s="81" t="s">
        <v>482</v>
      </c>
      <c r="C422" s="81" t="s">
        <v>573</v>
      </c>
      <c r="D422" s="81" t="s">
        <v>481</v>
      </c>
      <c r="E422" s="72">
        <v>1144934.67</v>
      </c>
      <c r="F422" s="72"/>
      <c r="G422" s="72">
        <v>1144934.67</v>
      </c>
      <c r="H422" s="84">
        <v>65</v>
      </c>
    </row>
    <row r="423" spans="1:8" ht="12">
      <c r="A423" s="81" t="s">
        <v>222</v>
      </c>
      <c r="B423" s="81" t="s">
        <v>482</v>
      </c>
      <c r="C423" s="81" t="s">
        <v>521</v>
      </c>
      <c r="D423" s="81" t="s">
        <v>481</v>
      </c>
      <c r="E423" s="72">
        <v>634393.02</v>
      </c>
      <c r="F423" s="72"/>
      <c r="G423" s="72">
        <v>634393.02</v>
      </c>
      <c r="H423" s="84">
        <v>88</v>
      </c>
    </row>
    <row r="424" spans="1:8" ht="12">
      <c r="A424" s="81" t="s">
        <v>196</v>
      </c>
      <c r="B424" s="81" t="s">
        <v>482</v>
      </c>
      <c r="C424" s="81" t="s">
        <v>525</v>
      </c>
      <c r="D424" s="81" t="s">
        <v>480</v>
      </c>
      <c r="E424" s="72">
        <v>986293.19</v>
      </c>
      <c r="F424" s="72"/>
      <c r="G424" s="72">
        <v>986293.19</v>
      </c>
      <c r="H424" s="84">
        <v>53</v>
      </c>
    </row>
    <row r="425" spans="1:8" ht="12">
      <c r="A425" s="81" t="s">
        <v>171</v>
      </c>
      <c r="B425" s="81" t="s">
        <v>482</v>
      </c>
      <c r="C425" s="81" t="s">
        <v>540</v>
      </c>
      <c r="D425" s="81" t="s">
        <v>481</v>
      </c>
      <c r="E425" s="72">
        <v>167604.87</v>
      </c>
      <c r="F425" s="72"/>
      <c r="G425" s="72">
        <v>167604.87</v>
      </c>
      <c r="H425" s="84">
        <v>32</v>
      </c>
    </row>
    <row r="426" spans="1:8" ht="12">
      <c r="A426" s="81" t="s">
        <v>474</v>
      </c>
      <c r="B426" s="81" t="s">
        <v>479</v>
      </c>
      <c r="C426" s="81" t="s">
        <v>494</v>
      </c>
      <c r="D426" s="81" t="s">
        <v>480</v>
      </c>
      <c r="E426" s="72">
        <v>165499.31</v>
      </c>
      <c r="F426" s="72"/>
      <c r="G426" s="72">
        <v>165499.31</v>
      </c>
      <c r="H426" s="84">
        <v>25</v>
      </c>
    </row>
    <row r="427" spans="1:8" ht="12">
      <c r="A427" s="81" t="s">
        <v>389</v>
      </c>
      <c r="B427" s="81" t="s">
        <v>482</v>
      </c>
      <c r="C427" s="81" t="s">
        <v>530</v>
      </c>
      <c r="D427" s="81" t="s">
        <v>481</v>
      </c>
      <c r="E427" s="72">
        <v>715460.77</v>
      </c>
      <c r="F427" s="72"/>
      <c r="G427" s="72">
        <v>715460.77</v>
      </c>
      <c r="H427" s="84">
        <v>80</v>
      </c>
    </row>
    <row r="428" spans="1:8" ht="12">
      <c r="A428" s="81" t="s">
        <v>204</v>
      </c>
      <c r="B428" s="81" t="s">
        <v>482</v>
      </c>
      <c r="C428" s="81" t="s">
        <v>526</v>
      </c>
      <c r="D428" s="81" t="s">
        <v>480</v>
      </c>
      <c r="E428" s="72">
        <v>0</v>
      </c>
      <c r="F428" s="72">
        <v>0</v>
      </c>
      <c r="G428" s="72">
        <v>0</v>
      </c>
      <c r="H428" s="84">
        <v>0</v>
      </c>
    </row>
    <row r="429" spans="1:8" ht="12">
      <c r="A429" s="81" t="s">
        <v>439</v>
      </c>
      <c r="B429" s="81" t="s">
        <v>479</v>
      </c>
      <c r="C429" s="81" t="s">
        <v>503</v>
      </c>
      <c r="D429" s="81" t="s">
        <v>481</v>
      </c>
      <c r="E429" s="72">
        <v>331143.8</v>
      </c>
      <c r="F429" s="72"/>
      <c r="G429" s="72">
        <v>331143.8</v>
      </c>
      <c r="H429" s="84">
        <v>40</v>
      </c>
    </row>
    <row r="430" spans="1:8" ht="12">
      <c r="A430" s="81" t="s">
        <v>174</v>
      </c>
      <c r="B430" s="81" t="s">
        <v>482</v>
      </c>
      <c r="C430" s="81" t="s">
        <v>513</v>
      </c>
      <c r="D430" s="81" t="s">
        <v>481</v>
      </c>
      <c r="E430" s="72">
        <v>969921.81</v>
      </c>
      <c r="F430" s="72"/>
      <c r="G430" s="72">
        <v>969921.81</v>
      </c>
      <c r="H430" s="84">
        <v>56</v>
      </c>
    </row>
    <row r="431" spans="1:8" ht="12">
      <c r="A431" s="81" t="s">
        <v>473</v>
      </c>
      <c r="B431" s="81" t="s">
        <v>482</v>
      </c>
      <c r="C431" s="81" t="s">
        <v>542</v>
      </c>
      <c r="D431" s="81" t="s">
        <v>481</v>
      </c>
      <c r="E431" s="72">
        <v>464300.31</v>
      </c>
      <c r="F431" s="72"/>
      <c r="G431" s="72">
        <v>464300.31</v>
      </c>
      <c r="H431" s="84">
        <v>50</v>
      </c>
    </row>
    <row r="432" spans="1:8" ht="12">
      <c r="A432" s="81" t="s">
        <v>405</v>
      </c>
      <c r="B432" s="81" t="s">
        <v>479</v>
      </c>
      <c r="C432" s="81" t="s">
        <v>512</v>
      </c>
      <c r="D432" s="81" t="s">
        <v>480</v>
      </c>
      <c r="E432" s="72">
        <v>217733.45</v>
      </c>
      <c r="F432" s="72"/>
      <c r="G432" s="72">
        <v>217733.45</v>
      </c>
      <c r="H432" s="84">
        <v>35</v>
      </c>
    </row>
    <row r="433" spans="1:8" ht="12">
      <c r="A433" s="81" t="s">
        <v>62</v>
      </c>
      <c r="B433" s="81" t="s">
        <v>479</v>
      </c>
      <c r="C433" s="81" t="s">
        <v>503</v>
      </c>
      <c r="D433" s="81" t="s">
        <v>481</v>
      </c>
      <c r="E433" s="72">
        <v>71215.19</v>
      </c>
      <c r="F433" s="72"/>
      <c r="G433" s="72">
        <v>71215.19</v>
      </c>
      <c r="H433" s="84">
        <v>24</v>
      </c>
    </row>
    <row r="434" spans="1:8" ht="12">
      <c r="A434" s="81" t="s">
        <v>478</v>
      </c>
      <c r="B434" s="81" t="s">
        <v>482</v>
      </c>
      <c r="C434" s="81" t="s">
        <v>535</v>
      </c>
      <c r="D434" s="81" t="s">
        <v>480</v>
      </c>
      <c r="E434" s="72">
        <v>886768.73</v>
      </c>
      <c r="F434" s="72"/>
      <c r="G434" s="72">
        <v>886768.73</v>
      </c>
      <c r="H434" s="84">
        <v>50</v>
      </c>
    </row>
    <row r="435" spans="1:8" ht="12">
      <c r="A435" s="81" t="s">
        <v>307</v>
      </c>
      <c r="B435" s="81" t="s">
        <v>482</v>
      </c>
      <c r="C435" s="81" t="s">
        <v>537</v>
      </c>
      <c r="D435" s="81" t="s">
        <v>480</v>
      </c>
      <c r="E435" s="72">
        <v>529675.23</v>
      </c>
      <c r="F435" s="72"/>
      <c r="G435" s="72">
        <v>529675.23</v>
      </c>
      <c r="H435" s="84">
        <v>40</v>
      </c>
    </row>
    <row r="436" spans="1:8" ht="12">
      <c r="A436" s="81" t="s">
        <v>383</v>
      </c>
      <c r="B436" s="81" t="s">
        <v>482</v>
      </c>
      <c r="C436" s="81" t="s">
        <v>524</v>
      </c>
      <c r="D436" s="81" t="s">
        <v>481</v>
      </c>
      <c r="E436" s="72">
        <v>651758.05</v>
      </c>
      <c r="F436" s="72"/>
      <c r="G436" s="72">
        <v>651758.05</v>
      </c>
      <c r="H436" s="84">
        <v>57</v>
      </c>
    </row>
    <row r="437" spans="1:8" ht="12">
      <c r="A437" s="81" t="s">
        <v>477</v>
      </c>
      <c r="B437" s="81" t="s">
        <v>479</v>
      </c>
      <c r="C437" s="81" t="s">
        <v>501</v>
      </c>
      <c r="D437" s="81" t="s">
        <v>480</v>
      </c>
      <c r="E437" s="72">
        <v>314048.4</v>
      </c>
      <c r="F437" s="72"/>
      <c r="G437" s="72">
        <v>314048.4</v>
      </c>
      <c r="H437" s="84">
        <v>32</v>
      </c>
    </row>
    <row r="438" spans="1:8" ht="12">
      <c r="A438" s="81" t="s">
        <v>593</v>
      </c>
      <c r="B438" s="81" t="s">
        <v>482</v>
      </c>
      <c r="C438" s="81" t="s">
        <v>537</v>
      </c>
      <c r="D438" s="81" t="s">
        <v>480</v>
      </c>
      <c r="E438" s="72">
        <v>453844.47</v>
      </c>
      <c r="F438" s="72"/>
      <c r="G438" s="72">
        <v>453844.47</v>
      </c>
      <c r="H438" s="84">
        <v>31</v>
      </c>
    </row>
    <row r="439" spans="1:8" ht="12">
      <c r="A439" s="81" t="s">
        <v>273</v>
      </c>
      <c r="B439" s="81" t="s">
        <v>482</v>
      </c>
      <c r="C439" s="81" t="s">
        <v>522</v>
      </c>
      <c r="D439" s="81" t="s">
        <v>480</v>
      </c>
      <c r="E439" s="72">
        <v>696377.77</v>
      </c>
      <c r="F439" s="72"/>
      <c r="G439" s="72">
        <v>696377.77</v>
      </c>
      <c r="H439" s="84">
        <v>69</v>
      </c>
    </row>
    <row r="440" spans="1:8" ht="12">
      <c r="A440" s="81" t="s">
        <v>456</v>
      </c>
      <c r="B440" s="81" t="s">
        <v>479</v>
      </c>
      <c r="C440" s="81" t="s">
        <v>488</v>
      </c>
      <c r="D440" s="81" t="s">
        <v>481</v>
      </c>
      <c r="E440" s="72">
        <v>209681.15</v>
      </c>
      <c r="F440" s="72"/>
      <c r="G440" s="72">
        <v>209681.15</v>
      </c>
      <c r="H440" s="84">
        <v>36</v>
      </c>
    </row>
    <row r="441" spans="1:8" ht="12">
      <c r="A441" s="81" t="s">
        <v>47</v>
      </c>
      <c r="B441" s="81" t="s">
        <v>482</v>
      </c>
      <c r="C441" s="81" t="s">
        <v>528</v>
      </c>
      <c r="D441" s="81" t="s">
        <v>480</v>
      </c>
      <c r="E441" s="72">
        <v>1733111.13</v>
      </c>
      <c r="F441" s="72"/>
      <c r="G441" s="72">
        <v>1733111.13</v>
      </c>
      <c r="H441" s="84">
        <v>52</v>
      </c>
    </row>
    <row r="442" spans="1:8" ht="12">
      <c r="A442" s="81" t="s">
        <v>227</v>
      </c>
      <c r="B442" s="81" t="s">
        <v>482</v>
      </c>
      <c r="C442" s="81" t="s">
        <v>535</v>
      </c>
      <c r="D442" s="81" t="s">
        <v>481</v>
      </c>
      <c r="E442" s="72">
        <v>1455853.26</v>
      </c>
      <c r="F442" s="72"/>
      <c r="G442" s="72">
        <v>1455853.26</v>
      </c>
      <c r="H442" s="84">
        <v>85</v>
      </c>
    </row>
    <row r="443" spans="1:8" ht="12">
      <c r="A443" s="81" t="s">
        <v>30</v>
      </c>
      <c r="B443" s="81" t="s">
        <v>482</v>
      </c>
      <c r="C443" s="81" t="s">
        <v>523</v>
      </c>
      <c r="D443" s="81" t="s">
        <v>480</v>
      </c>
      <c r="E443" s="72">
        <v>1269802.77</v>
      </c>
      <c r="F443" s="72"/>
      <c r="G443" s="72">
        <v>1269802.77</v>
      </c>
      <c r="H443" s="84">
        <v>55</v>
      </c>
    </row>
    <row r="444" spans="1:8" ht="12">
      <c r="A444" s="81" t="s">
        <v>238</v>
      </c>
      <c r="B444" s="81" t="s">
        <v>482</v>
      </c>
      <c r="C444" s="81" t="s">
        <v>534</v>
      </c>
      <c r="D444" s="81" t="s">
        <v>481</v>
      </c>
      <c r="E444" s="72">
        <v>460038.71</v>
      </c>
      <c r="F444" s="72"/>
      <c r="G444" s="72">
        <v>460038.71</v>
      </c>
      <c r="H444" s="84">
        <v>60</v>
      </c>
    </row>
    <row r="445" spans="1:8" ht="12">
      <c r="A445" s="81" t="s">
        <v>460</v>
      </c>
      <c r="B445" s="81" t="s">
        <v>479</v>
      </c>
      <c r="C445" s="81" t="s">
        <v>488</v>
      </c>
      <c r="D445" s="81" t="s">
        <v>481</v>
      </c>
      <c r="E445" s="72">
        <v>304813.51</v>
      </c>
      <c r="F445" s="72"/>
      <c r="G445" s="72">
        <v>304813.51</v>
      </c>
      <c r="H445" s="84">
        <v>37</v>
      </c>
    </row>
    <row r="446" spans="1:8" ht="12">
      <c r="A446" s="81" t="s">
        <v>68</v>
      </c>
      <c r="B446" s="81" t="s">
        <v>482</v>
      </c>
      <c r="C446" s="81" t="s">
        <v>528</v>
      </c>
      <c r="D446" s="81" t="s">
        <v>481</v>
      </c>
      <c r="E446" s="72">
        <v>272268.24</v>
      </c>
      <c r="F446" s="72"/>
      <c r="G446" s="72">
        <v>272268.24</v>
      </c>
      <c r="H446" s="84">
        <v>46</v>
      </c>
    </row>
    <row r="447" spans="1:8" ht="12">
      <c r="A447" s="81" t="s">
        <v>53</v>
      </c>
      <c r="B447" s="81" t="s">
        <v>479</v>
      </c>
      <c r="C447" s="81" t="s">
        <v>506</v>
      </c>
      <c r="D447" s="81" t="s">
        <v>480</v>
      </c>
      <c r="E447" s="72">
        <v>326852.96</v>
      </c>
      <c r="F447" s="72"/>
      <c r="G447" s="72">
        <v>326852.96</v>
      </c>
      <c r="H447" s="84">
        <v>45</v>
      </c>
    </row>
    <row r="448" spans="1:8" ht="12">
      <c r="A448" s="81" t="s">
        <v>167</v>
      </c>
      <c r="B448" s="81" t="s">
        <v>482</v>
      </c>
      <c r="C448" s="81" t="s">
        <v>516</v>
      </c>
      <c r="D448" s="81" t="s">
        <v>480</v>
      </c>
      <c r="E448" s="72">
        <v>350581.36</v>
      </c>
      <c r="F448" s="72"/>
      <c r="G448" s="72">
        <v>350581.36</v>
      </c>
      <c r="H448" s="84">
        <v>33</v>
      </c>
    </row>
    <row r="449" spans="1:8" ht="12">
      <c r="A449" s="81" t="s">
        <v>28</v>
      </c>
      <c r="B449" s="81" t="s">
        <v>479</v>
      </c>
      <c r="C449" s="81" t="s">
        <v>505</v>
      </c>
      <c r="D449" s="81" t="s">
        <v>481</v>
      </c>
      <c r="E449" s="72">
        <v>618655.11</v>
      </c>
      <c r="F449" s="72"/>
      <c r="G449" s="72">
        <v>618655.11</v>
      </c>
      <c r="H449" s="84">
        <v>59</v>
      </c>
    </row>
    <row r="450" spans="1:8" ht="12">
      <c r="A450" s="81" t="s">
        <v>435</v>
      </c>
      <c r="B450" s="81" t="s">
        <v>479</v>
      </c>
      <c r="C450" s="81" t="s">
        <v>505</v>
      </c>
      <c r="D450" s="81" t="s">
        <v>481</v>
      </c>
      <c r="E450" s="72">
        <v>281988.98</v>
      </c>
      <c r="F450" s="72"/>
      <c r="G450" s="72">
        <v>281988.98</v>
      </c>
      <c r="H450" s="84">
        <v>37</v>
      </c>
    </row>
    <row r="451" spans="1:8" ht="12">
      <c r="A451" s="81" t="s">
        <v>221</v>
      </c>
      <c r="B451" s="81" t="s">
        <v>482</v>
      </c>
      <c r="C451" s="81" t="s">
        <v>528</v>
      </c>
      <c r="D451" s="81" t="s">
        <v>481</v>
      </c>
      <c r="E451" s="72">
        <v>1331934.73</v>
      </c>
      <c r="F451" s="72"/>
      <c r="G451" s="72">
        <v>1331934.73</v>
      </c>
      <c r="H451" s="84">
        <v>74</v>
      </c>
    </row>
    <row r="452" spans="1:8" ht="12">
      <c r="A452" s="81" t="s">
        <v>295</v>
      </c>
      <c r="B452" s="81" t="s">
        <v>482</v>
      </c>
      <c r="C452" s="81" t="s">
        <v>525</v>
      </c>
      <c r="D452" s="81" t="s">
        <v>480</v>
      </c>
      <c r="E452" s="72">
        <v>784249.75</v>
      </c>
      <c r="F452" s="72"/>
      <c r="G452" s="72">
        <v>784249.75</v>
      </c>
      <c r="H452" s="84">
        <v>46</v>
      </c>
    </row>
    <row r="453" spans="1:8" ht="12">
      <c r="A453" s="81" t="s">
        <v>113</v>
      </c>
      <c r="B453" s="81" t="s">
        <v>479</v>
      </c>
      <c r="C453" s="81" t="s">
        <v>493</v>
      </c>
      <c r="D453" s="81" t="s">
        <v>480</v>
      </c>
      <c r="E453" s="72">
        <v>352910.63</v>
      </c>
      <c r="F453" s="72"/>
      <c r="G453" s="72">
        <v>352910.63</v>
      </c>
      <c r="H453" s="84">
        <v>22</v>
      </c>
    </row>
    <row r="454" spans="1:8" ht="12">
      <c r="A454" s="81" t="s">
        <v>387</v>
      </c>
      <c r="B454" s="81" t="s">
        <v>482</v>
      </c>
      <c r="C454" s="81" t="s">
        <v>530</v>
      </c>
      <c r="D454" s="81" t="s">
        <v>481</v>
      </c>
      <c r="E454" s="72">
        <v>80847.89</v>
      </c>
      <c r="F454" s="72"/>
      <c r="G454" s="72">
        <v>80847.89</v>
      </c>
      <c r="H454" s="84">
        <v>30</v>
      </c>
    </row>
    <row r="455" spans="1:8" ht="12">
      <c r="A455" s="81" t="s">
        <v>587</v>
      </c>
      <c r="B455" s="81" t="s">
        <v>479</v>
      </c>
      <c r="C455" s="81" t="s">
        <v>497</v>
      </c>
      <c r="D455" s="81" t="s">
        <v>480</v>
      </c>
      <c r="E455" s="72">
        <v>288278.45</v>
      </c>
      <c r="F455" s="72"/>
      <c r="G455" s="72">
        <v>288278.45</v>
      </c>
      <c r="H455" s="84">
        <v>29</v>
      </c>
    </row>
    <row r="456" spans="1:8" ht="12">
      <c r="A456" s="81" t="s">
        <v>382</v>
      </c>
      <c r="B456" s="81" t="s">
        <v>482</v>
      </c>
      <c r="C456" s="81" t="s">
        <v>523</v>
      </c>
      <c r="D456" s="81" t="s">
        <v>481</v>
      </c>
      <c r="E456" s="72">
        <v>981114.03</v>
      </c>
      <c r="F456" s="72"/>
      <c r="G456" s="72">
        <v>981114.03</v>
      </c>
      <c r="H456" s="84">
        <v>75</v>
      </c>
    </row>
    <row r="457" spans="1:8" ht="12">
      <c r="A457" s="81" t="s">
        <v>327</v>
      </c>
      <c r="B457" s="81" t="s">
        <v>482</v>
      </c>
      <c r="C457" s="81" t="s">
        <v>518</v>
      </c>
      <c r="D457" s="81" t="s">
        <v>481</v>
      </c>
      <c r="E457" s="72">
        <v>576635.39</v>
      </c>
      <c r="F457" s="72"/>
      <c r="G457" s="72">
        <v>576635.39</v>
      </c>
      <c r="H457" s="84">
        <v>90</v>
      </c>
    </row>
    <row r="458" spans="1:8" ht="12">
      <c r="A458" s="81" t="s">
        <v>411</v>
      </c>
      <c r="B458" s="81" t="s">
        <v>479</v>
      </c>
      <c r="C458" s="81" t="s">
        <v>500</v>
      </c>
      <c r="D458" s="81" t="s">
        <v>480</v>
      </c>
      <c r="E458" s="72">
        <v>967353.31</v>
      </c>
      <c r="F458" s="72"/>
      <c r="G458" s="72">
        <v>967353.31</v>
      </c>
      <c r="H458" s="84">
        <v>40</v>
      </c>
    </row>
    <row r="459" spans="1:8" ht="12">
      <c r="A459" s="81" t="s">
        <v>168</v>
      </c>
      <c r="B459" s="81" t="s">
        <v>479</v>
      </c>
      <c r="C459" s="81" t="s">
        <v>508</v>
      </c>
      <c r="D459" s="81" t="s">
        <v>480</v>
      </c>
      <c r="E459" s="72">
        <v>642448.99</v>
      </c>
      <c r="F459" s="72"/>
      <c r="G459" s="72">
        <v>642448.99</v>
      </c>
      <c r="H459" s="84">
        <v>50</v>
      </c>
    </row>
    <row r="460" spans="1:8" ht="12">
      <c r="A460" s="81" t="s">
        <v>114</v>
      </c>
      <c r="B460" s="81" t="s">
        <v>482</v>
      </c>
      <c r="C460" s="81" t="s">
        <v>524</v>
      </c>
      <c r="D460" s="81" t="s">
        <v>480</v>
      </c>
      <c r="E460" s="72">
        <v>417314.13</v>
      </c>
      <c r="F460" s="72"/>
      <c r="G460" s="72">
        <v>417314.13</v>
      </c>
      <c r="H460" s="84">
        <v>31</v>
      </c>
    </row>
    <row r="461" spans="1:8" ht="12">
      <c r="A461" s="81" t="s">
        <v>66</v>
      </c>
      <c r="B461" s="81" t="s">
        <v>482</v>
      </c>
      <c r="C461" s="81" t="s">
        <v>523</v>
      </c>
      <c r="D461" s="81" t="s">
        <v>480</v>
      </c>
      <c r="E461" s="72">
        <v>1290953.53</v>
      </c>
      <c r="F461" s="72"/>
      <c r="G461" s="72">
        <v>1290953.53</v>
      </c>
      <c r="H461" s="84">
        <v>78</v>
      </c>
    </row>
    <row r="462" spans="1:8" ht="12">
      <c r="A462" s="81" t="s">
        <v>309</v>
      </c>
      <c r="B462" s="81" t="s">
        <v>482</v>
      </c>
      <c r="C462" s="81" t="s">
        <v>537</v>
      </c>
      <c r="D462" s="81" t="s">
        <v>480</v>
      </c>
      <c r="E462" s="72">
        <v>589292.76</v>
      </c>
      <c r="F462" s="72"/>
      <c r="G462" s="72">
        <v>589292.76</v>
      </c>
      <c r="H462" s="84">
        <v>25</v>
      </c>
    </row>
    <row r="463" spans="1:8" ht="12">
      <c r="A463" s="81" t="s">
        <v>9</v>
      </c>
      <c r="B463" s="81" t="s">
        <v>482</v>
      </c>
      <c r="C463" s="81" t="s">
        <v>526</v>
      </c>
      <c r="D463" s="81" t="s">
        <v>480</v>
      </c>
      <c r="E463" s="72">
        <v>1768830.48</v>
      </c>
      <c r="F463" s="72"/>
      <c r="G463" s="72">
        <v>1768830.48</v>
      </c>
      <c r="H463" s="84">
        <v>71</v>
      </c>
    </row>
    <row r="464" spans="1:8" ht="12">
      <c r="A464" s="81" t="s">
        <v>207</v>
      </c>
      <c r="B464" s="81" t="s">
        <v>479</v>
      </c>
      <c r="C464" s="81" t="s">
        <v>512</v>
      </c>
      <c r="D464" s="81" t="s">
        <v>481</v>
      </c>
      <c r="E464" s="72">
        <v>174238.94</v>
      </c>
      <c r="F464" s="72"/>
      <c r="G464" s="72">
        <v>174238.94</v>
      </c>
      <c r="H464" s="84">
        <v>25</v>
      </c>
    </row>
    <row r="465" spans="1:8" ht="12">
      <c r="A465" s="81" t="s">
        <v>441</v>
      </c>
      <c r="B465" s="81" t="s">
        <v>479</v>
      </c>
      <c r="C465" s="81" t="s">
        <v>512</v>
      </c>
      <c r="D465" s="81" t="s">
        <v>481</v>
      </c>
      <c r="E465" s="72">
        <v>217181.39</v>
      </c>
      <c r="F465" s="72"/>
      <c r="G465" s="72">
        <v>217181.39</v>
      </c>
      <c r="H465" s="84">
        <v>50</v>
      </c>
    </row>
    <row r="466" spans="1:8" ht="12">
      <c r="A466" s="81" t="s">
        <v>384</v>
      </c>
      <c r="B466" s="81" t="s">
        <v>482</v>
      </c>
      <c r="C466" s="81" t="s">
        <v>522</v>
      </c>
      <c r="D466" s="81" t="s">
        <v>481</v>
      </c>
      <c r="E466" s="72">
        <v>522220.24</v>
      </c>
      <c r="F466" s="72"/>
      <c r="G466" s="72">
        <v>522220.24</v>
      </c>
      <c r="H466" s="84">
        <v>97</v>
      </c>
    </row>
    <row r="467" spans="1:8" ht="12">
      <c r="A467" s="81" t="s">
        <v>223</v>
      </c>
      <c r="B467" s="81" t="s">
        <v>482</v>
      </c>
      <c r="C467" s="81" t="s">
        <v>522</v>
      </c>
      <c r="D467" s="81" t="s">
        <v>481</v>
      </c>
      <c r="E467" s="72">
        <v>506264.97</v>
      </c>
      <c r="F467" s="72"/>
      <c r="G467" s="72">
        <v>506264.97</v>
      </c>
      <c r="H467" s="84">
        <v>60</v>
      </c>
    </row>
    <row r="468" spans="1:8" ht="12">
      <c r="A468" s="81" t="s">
        <v>10</v>
      </c>
      <c r="B468" s="81" t="s">
        <v>479</v>
      </c>
      <c r="C468" s="81" t="s">
        <v>511</v>
      </c>
      <c r="D468" s="81" t="s">
        <v>481</v>
      </c>
      <c r="E468" s="72">
        <v>527000.7</v>
      </c>
      <c r="F468" s="72"/>
      <c r="G468" s="72">
        <v>527000.7</v>
      </c>
      <c r="H468" s="84">
        <v>100</v>
      </c>
    </row>
    <row r="469" spans="1:8" ht="12">
      <c r="A469" s="81" t="s">
        <v>457</v>
      </c>
      <c r="B469" s="81" t="s">
        <v>479</v>
      </c>
      <c r="C469" s="81" t="s">
        <v>511</v>
      </c>
      <c r="D469" s="81" t="s">
        <v>481</v>
      </c>
      <c r="E469" s="72">
        <v>691480.37</v>
      </c>
      <c r="F469" s="72"/>
      <c r="G469" s="72">
        <v>691480.37</v>
      </c>
      <c r="H469" s="84">
        <v>80</v>
      </c>
    </row>
    <row r="470" spans="1:8" ht="12">
      <c r="A470" s="81" t="s">
        <v>79</v>
      </c>
      <c r="B470" s="81" t="s">
        <v>479</v>
      </c>
      <c r="C470" s="81" t="s">
        <v>492</v>
      </c>
      <c r="D470" s="81" t="s">
        <v>481</v>
      </c>
      <c r="E470" s="72">
        <v>329757.63</v>
      </c>
      <c r="F470" s="72"/>
      <c r="G470" s="72">
        <v>329757.63</v>
      </c>
      <c r="H470" s="84">
        <v>40</v>
      </c>
    </row>
    <row r="471" spans="1:8" ht="12">
      <c r="A471" s="81" t="s">
        <v>26</v>
      </c>
      <c r="B471" s="81" t="s">
        <v>479</v>
      </c>
      <c r="C471" s="81" t="s">
        <v>492</v>
      </c>
      <c r="D471" s="81" t="s">
        <v>481</v>
      </c>
      <c r="E471" s="72">
        <v>209899.15</v>
      </c>
      <c r="F471" s="72"/>
      <c r="G471" s="72">
        <v>209899.15</v>
      </c>
      <c r="H471" s="84">
        <v>40</v>
      </c>
    </row>
    <row r="472" spans="1:8" ht="12">
      <c r="A472" s="81" t="s">
        <v>461</v>
      </c>
      <c r="B472" s="81" t="s">
        <v>479</v>
      </c>
      <c r="C472" s="81" t="s">
        <v>492</v>
      </c>
      <c r="D472" s="81" t="s">
        <v>481</v>
      </c>
      <c r="E472" s="72">
        <v>174955.03</v>
      </c>
      <c r="F472" s="72"/>
      <c r="G472" s="72">
        <v>174955.03</v>
      </c>
      <c r="H472" s="84">
        <v>24</v>
      </c>
    </row>
    <row r="473" spans="1:8" ht="12">
      <c r="A473" s="81" t="s">
        <v>321</v>
      </c>
      <c r="B473" s="81" t="s">
        <v>482</v>
      </c>
      <c r="C473" s="81" t="s">
        <v>533</v>
      </c>
      <c r="D473" s="81" t="s">
        <v>480</v>
      </c>
      <c r="E473" s="72">
        <v>2030953.69</v>
      </c>
      <c r="F473" s="72"/>
      <c r="G473" s="72">
        <v>2030953.69</v>
      </c>
      <c r="H473" s="84">
        <v>70</v>
      </c>
    </row>
    <row r="474" spans="1:8" ht="12">
      <c r="A474" s="81" t="s">
        <v>200</v>
      </c>
      <c r="B474" s="81" t="s">
        <v>482</v>
      </c>
      <c r="C474" s="81" t="s">
        <v>542</v>
      </c>
      <c r="D474" s="81" t="s">
        <v>480</v>
      </c>
      <c r="E474" s="72">
        <v>1400424.6</v>
      </c>
      <c r="F474" s="72"/>
      <c r="G474" s="72">
        <v>1400424.6</v>
      </c>
      <c r="H474" s="84">
        <v>70</v>
      </c>
    </row>
    <row r="475" spans="1:8" ht="12">
      <c r="A475" s="81" t="s">
        <v>328</v>
      </c>
      <c r="B475" s="81" t="s">
        <v>482</v>
      </c>
      <c r="C475" s="81" t="s">
        <v>519</v>
      </c>
      <c r="D475" s="81" t="s">
        <v>481</v>
      </c>
      <c r="E475" s="72">
        <v>829534.34</v>
      </c>
      <c r="F475" s="72"/>
      <c r="G475" s="72">
        <v>829534.34</v>
      </c>
      <c r="H475" s="84">
        <v>103</v>
      </c>
    </row>
    <row r="476" spans="1:8" ht="12">
      <c r="A476" s="81" t="s">
        <v>159</v>
      </c>
      <c r="B476" s="81" t="s">
        <v>479</v>
      </c>
      <c r="C476" s="81" t="s">
        <v>497</v>
      </c>
      <c r="D476" s="81" t="s">
        <v>480</v>
      </c>
      <c r="E476" s="72">
        <v>788515.65</v>
      </c>
      <c r="F476" s="72"/>
      <c r="G476" s="72">
        <v>788515.65</v>
      </c>
      <c r="H476" s="84">
        <v>70</v>
      </c>
    </row>
    <row r="477" spans="1:8" ht="12">
      <c r="A477" s="81" t="s">
        <v>337</v>
      </c>
      <c r="B477" s="81" t="s">
        <v>482</v>
      </c>
      <c r="C477" s="81" t="s">
        <v>523</v>
      </c>
      <c r="D477" s="81" t="s">
        <v>481</v>
      </c>
      <c r="E477" s="72">
        <v>469469.01</v>
      </c>
      <c r="F477" s="72"/>
      <c r="G477" s="72">
        <v>469469.01</v>
      </c>
      <c r="H477" s="84">
        <v>67</v>
      </c>
    </row>
    <row r="478" spans="1:8" ht="12">
      <c r="A478" s="81" t="s">
        <v>139</v>
      </c>
      <c r="B478" s="81" t="s">
        <v>482</v>
      </c>
      <c r="C478" s="81" t="s">
        <v>535</v>
      </c>
      <c r="D478" s="81" t="s">
        <v>480</v>
      </c>
      <c r="E478" s="72">
        <v>1842019.74</v>
      </c>
      <c r="F478" s="72"/>
      <c r="G478" s="72">
        <v>1842019.74</v>
      </c>
      <c r="H478" s="84">
        <v>80</v>
      </c>
    </row>
    <row r="479" spans="1:8" ht="12">
      <c r="A479" s="81" t="s">
        <v>351</v>
      </c>
      <c r="B479" s="81" t="s">
        <v>482</v>
      </c>
      <c r="C479" s="81" t="s">
        <v>535</v>
      </c>
      <c r="D479" s="81" t="s">
        <v>481</v>
      </c>
      <c r="E479" s="72">
        <v>350963.13</v>
      </c>
      <c r="F479" s="72"/>
      <c r="G479" s="72">
        <v>350963.13</v>
      </c>
      <c r="H479" s="84">
        <v>60</v>
      </c>
    </row>
    <row r="480" spans="1:8" ht="12">
      <c r="A480" s="81" t="s">
        <v>129</v>
      </c>
      <c r="B480" s="81" t="s">
        <v>482</v>
      </c>
      <c r="C480" s="81" t="s">
        <v>519</v>
      </c>
      <c r="D480" s="81" t="s">
        <v>481</v>
      </c>
      <c r="E480" s="72">
        <v>220711.49</v>
      </c>
      <c r="F480" s="72"/>
      <c r="G480" s="72">
        <v>220711.49</v>
      </c>
      <c r="H480" s="84">
        <v>31</v>
      </c>
    </row>
    <row r="481" spans="1:8" ht="12">
      <c r="A481" s="81" t="s">
        <v>177</v>
      </c>
      <c r="B481" s="81" t="s">
        <v>479</v>
      </c>
      <c r="C481" s="81" t="s">
        <v>510</v>
      </c>
      <c r="D481" s="81" t="s">
        <v>481</v>
      </c>
      <c r="E481" s="72">
        <v>233311.91</v>
      </c>
      <c r="F481" s="72"/>
      <c r="G481" s="72">
        <v>233311.91</v>
      </c>
      <c r="H481" s="84">
        <v>34</v>
      </c>
    </row>
    <row r="482" spans="1:8" ht="12">
      <c r="A482" s="81" t="s">
        <v>323</v>
      </c>
      <c r="B482" s="81" t="s">
        <v>482</v>
      </c>
      <c r="C482" s="81" t="s">
        <v>573</v>
      </c>
      <c r="D482" s="81" t="s">
        <v>480</v>
      </c>
      <c r="E482" s="72">
        <v>1565802.9</v>
      </c>
      <c r="F482" s="72"/>
      <c r="G482" s="72">
        <v>1565802.9</v>
      </c>
      <c r="H482" s="84">
        <v>89</v>
      </c>
    </row>
    <row r="483" spans="1:8" ht="12">
      <c r="A483" s="81" t="s">
        <v>290</v>
      </c>
      <c r="B483" s="81" t="s">
        <v>482</v>
      </c>
      <c r="C483" s="81" t="s">
        <v>533</v>
      </c>
      <c r="D483" s="81" t="s">
        <v>480</v>
      </c>
      <c r="E483" s="72">
        <v>1728040.49</v>
      </c>
      <c r="F483" s="72"/>
      <c r="G483" s="72">
        <v>1728040.49</v>
      </c>
      <c r="H483" s="84">
        <v>76</v>
      </c>
    </row>
    <row r="484" spans="1:8" ht="12">
      <c r="A484" s="81" t="s">
        <v>267</v>
      </c>
      <c r="B484" s="81" t="s">
        <v>482</v>
      </c>
      <c r="C484" s="81" t="s">
        <v>536</v>
      </c>
      <c r="D484" s="81" t="s">
        <v>480</v>
      </c>
      <c r="E484" s="72">
        <v>568965.34</v>
      </c>
      <c r="F484" s="72"/>
      <c r="G484" s="72">
        <v>568965.34</v>
      </c>
      <c r="H484" s="84">
        <v>40</v>
      </c>
    </row>
    <row r="485" spans="1:8" ht="12">
      <c r="A485" s="81" t="s">
        <v>296</v>
      </c>
      <c r="B485" s="81" t="s">
        <v>482</v>
      </c>
      <c r="C485" s="81" t="s">
        <v>532</v>
      </c>
      <c r="D485" s="81" t="s">
        <v>480</v>
      </c>
      <c r="E485" s="72">
        <v>951857.52</v>
      </c>
      <c r="F485" s="72"/>
      <c r="G485" s="72">
        <v>951857.52</v>
      </c>
      <c r="H485" s="84">
        <v>40</v>
      </c>
    </row>
    <row r="486" spans="1:8" ht="12">
      <c r="A486" s="81" t="s">
        <v>217</v>
      </c>
      <c r="B486" s="81" t="s">
        <v>482</v>
      </c>
      <c r="C486" s="81" t="s">
        <v>535</v>
      </c>
      <c r="D486" s="81" t="s">
        <v>480</v>
      </c>
      <c r="E486" s="72">
        <v>1356227.57</v>
      </c>
      <c r="F486" s="72"/>
      <c r="G486" s="72">
        <v>1356227.57</v>
      </c>
      <c r="H486" s="84">
        <v>70</v>
      </c>
    </row>
    <row r="487" spans="1:8" ht="12">
      <c r="A487" s="81" t="s">
        <v>25</v>
      </c>
      <c r="B487" s="81" t="s">
        <v>479</v>
      </c>
      <c r="C487" s="81" t="s">
        <v>492</v>
      </c>
      <c r="D487" s="81" t="s">
        <v>480</v>
      </c>
      <c r="E487" s="72">
        <v>439140.04</v>
      </c>
      <c r="F487" s="72"/>
      <c r="G487" s="72">
        <v>439140.04</v>
      </c>
      <c r="H487" s="84">
        <v>34</v>
      </c>
    </row>
    <row r="488" spans="1:8" ht="12">
      <c r="A488" s="81" t="s">
        <v>115</v>
      </c>
      <c r="B488" s="81" t="s">
        <v>482</v>
      </c>
      <c r="C488" s="81" t="s">
        <v>523</v>
      </c>
      <c r="D488" s="81" t="s">
        <v>480</v>
      </c>
      <c r="E488" s="72">
        <v>627040.76</v>
      </c>
      <c r="F488" s="72"/>
      <c r="G488" s="72">
        <v>627040.76</v>
      </c>
      <c r="H488" s="84">
        <v>40</v>
      </c>
    </row>
    <row r="489" spans="1:8" ht="12">
      <c r="A489" s="81" t="s">
        <v>185</v>
      </c>
      <c r="B489" s="81" t="s">
        <v>482</v>
      </c>
      <c r="C489" s="81" t="s">
        <v>531</v>
      </c>
      <c r="D489" s="81" t="s">
        <v>481</v>
      </c>
      <c r="E489" s="72">
        <v>364626.45</v>
      </c>
      <c r="F489" s="72"/>
      <c r="G489" s="72">
        <v>364626.45</v>
      </c>
      <c r="H489" s="84">
        <v>49</v>
      </c>
    </row>
    <row r="490" spans="1:8" ht="12">
      <c r="A490" s="81" t="s">
        <v>404</v>
      </c>
      <c r="B490" s="81" t="s">
        <v>479</v>
      </c>
      <c r="C490" s="81" t="s">
        <v>494</v>
      </c>
      <c r="D490" s="81" t="s">
        <v>480</v>
      </c>
      <c r="E490" s="72">
        <v>661300.11</v>
      </c>
      <c r="F490" s="72"/>
      <c r="G490" s="72">
        <v>661300.11</v>
      </c>
      <c r="H490" s="84">
        <v>40</v>
      </c>
    </row>
    <row r="491" spans="1:8" ht="12">
      <c r="A491" s="81" t="s">
        <v>157</v>
      </c>
      <c r="B491" s="81" t="s">
        <v>479</v>
      </c>
      <c r="C491" s="81" t="s">
        <v>504</v>
      </c>
      <c r="D491" s="81" t="s">
        <v>481</v>
      </c>
      <c r="E491" s="72">
        <v>637283.95</v>
      </c>
      <c r="F491" s="72"/>
      <c r="G491" s="72">
        <v>637283.95</v>
      </c>
      <c r="H491" s="84">
        <v>68</v>
      </c>
    </row>
    <row r="492" spans="1:8" ht="12">
      <c r="A492" s="81" t="s">
        <v>69</v>
      </c>
      <c r="B492" s="81" t="s">
        <v>479</v>
      </c>
      <c r="C492" s="81" t="s">
        <v>504</v>
      </c>
      <c r="D492" s="81" t="s">
        <v>481</v>
      </c>
      <c r="E492" s="72">
        <v>82540.75</v>
      </c>
      <c r="F492" s="72"/>
      <c r="G492" s="72">
        <v>82540.75</v>
      </c>
      <c r="H492" s="84">
        <v>15</v>
      </c>
    </row>
    <row r="493" spans="1:8" ht="12">
      <c r="A493" s="81" t="s">
        <v>443</v>
      </c>
      <c r="B493" s="81" t="s">
        <v>479</v>
      </c>
      <c r="C493" s="81" t="s">
        <v>504</v>
      </c>
      <c r="D493" s="81" t="s">
        <v>481</v>
      </c>
      <c r="E493" s="72">
        <v>441651.23</v>
      </c>
      <c r="F493" s="72"/>
      <c r="G493" s="72">
        <v>441651.23</v>
      </c>
      <c r="H493" s="84">
        <v>55</v>
      </c>
    </row>
    <row r="494" spans="1:8" ht="12">
      <c r="A494" s="81" t="s">
        <v>11</v>
      </c>
      <c r="B494" s="81" t="s">
        <v>482</v>
      </c>
      <c r="C494" s="81" t="s">
        <v>518</v>
      </c>
      <c r="D494" s="81" t="s">
        <v>481</v>
      </c>
      <c r="E494" s="72">
        <v>333388.88</v>
      </c>
      <c r="F494" s="72"/>
      <c r="G494" s="72">
        <v>333388.88</v>
      </c>
      <c r="H494" s="84">
        <v>68</v>
      </c>
    </row>
    <row r="495" spans="1:8" ht="12">
      <c r="A495" s="81" t="s">
        <v>329</v>
      </c>
      <c r="B495" s="81" t="s">
        <v>482</v>
      </c>
      <c r="C495" s="81" t="s">
        <v>538</v>
      </c>
      <c r="D495" s="81" t="s">
        <v>481</v>
      </c>
      <c r="E495" s="72">
        <v>851744.01</v>
      </c>
      <c r="F495" s="72"/>
      <c r="G495" s="72">
        <v>851744.01</v>
      </c>
      <c r="H495" s="84">
        <v>103</v>
      </c>
    </row>
    <row r="496" spans="1:8" ht="12">
      <c r="A496" s="81" t="s">
        <v>45</v>
      </c>
      <c r="B496" s="81" t="s">
        <v>482</v>
      </c>
      <c r="C496" s="81" t="s">
        <v>538</v>
      </c>
      <c r="D496" s="81" t="s">
        <v>481</v>
      </c>
      <c r="E496" s="72">
        <v>1631032.58</v>
      </c>
      <c r="F496" s="72"/>
      <c r="G496" s="72">
        <v>1631032.58</v>
      </c>
      <c r="H496" s="84">
        <v>76</v>
      </c>
    </row>
    <row r="497" spans="1:8" ht="12">
      <c r="A497" s="81" t="s">
        <v>140</v>
      </c>
      <c r="B497" s="81" t="s">
        <v>482</v>
      </c>
      <c r="C497" s="81" t="s">
        <v>538</v>
      </c>
      <c r="D497" s="81" t="s">
        <v>481</v>
      </c>
      <c r="E497" s="72">
        <v>145419.06</v>
      </c>
      <c r="F497" s="72"/>
      <c r="G497" s="72">
        <v>145419.06</v>
      </c>
      <c r="H497" s="84">
        <v>29</v>
      </c>
    </row>
    <row r="498" spans="1:8" ht="12">
      <c r="A498" s="81" t="s">
        <v>256</v>
      </c>
      <c r="B498" s="81" t="s">
        <v>482</v>
      </c>
      <c r="C498" s="81" t="s">
        <v>530</v>
      </c>
      <c r="D498" s="81" t="s">
        <v>480</v>
      </c>
      <c r="E498" s="72">
        <v>727348.68</v>
      </c>
      <c r="F498" s="72"/>
      <c r="G498" s="72">
        <v>727348.68</v>
      </c>
      <c r="H498" s="84">
        <v>69</v>
      </c>
    </row>
    <row r="499" spans="1:8" ht="12">
      <c r="A499" s="81" t="s">
        <v>236</v>
      </c>
      <c r="B499" s="81" t="s">
        <v>482</v>
      </c>
      <c r="C499" s="81" t="s">
        <v>522</v>
      </c>
      <c r="D499" s="81" t="s">
        <v>480</v>
      </c>
      <c r="E499" s="72">
        <v>1185990.48</v>
      </c>
      <c r="F499" s="72"/>
      <c r="G499" s="72">
        <v>1185990.48</v>
      </c>
      <c r="H499" s="84">
        <v>80</v>
      </c>
    </row>
    <row r="500" spans="1:8" ht="12">
      <c r="A500" s="81" t="s">
        <v>60</v>
      </c>
      <c r="B500" s="81" t="s">
        <v>479</v>
      </c>
      <c r="C500" s="81" t="s">
        <v>496</v>
      </c>
      <c r="D500" s="81" t="s">
        <v>480</v>
      </c>
      <c r="E500" s="72">
        <v>1356727.94</v>
      </c>
      <c r="F500" s="72"/>
      <c r="G500" s="72">
        <v>1356727.94</v>
      </c>
      <c r="H500" s="84">
        <v>104</v>
      </c>
    </row>
    <row r="501" spans="1:8" ht="12">
      <c r="A501" s="81" t="s">
        <v>88</v>
      </c>
      <c r="B501" s="81" t="s">
        <v>482</v>
      </c>
      <c r="C501" s="81" t="s">
        <v>540</v>
      </c>
      <c r="D501" s="81" t="s">
        <v>480</v>
      </c>
      <c r="E501" s="72">
        <v>1344272.73</v>
      </c>
      <c r="F501" s="72"/>
      <c r="G501" s="72">
        <v>1344272.73</v>
      </c>
      <c r="H501" s="84">
        <v>100</v>
      </c>
    </row>
    <row r="502" spans="5:8" ht="12">
      <c r="E502" s="72"/>
      <c r="F502" s="72"/>
      <c r="G502" s="72">
        <v>0</v>
      </c>
      <c r="H502" s="84"/>
    </row>
    <row r="503" spans="5:8" ht="12.75" thickBot="1">
      <c r="E503" s="73">
        <f>SUM(E10:E502)</f>
        <v>333942661.83000004</v>
      </c>
      <c r="F503" s="73">
        <v>0</v>
      </c>
      <c r="G503" s="73">
        <f>SUM(G10:G502)</f>
        <v>333942661.83000004</v>
      </c>
      <c r="H503" s="73">
        <f>SUM(H10:H501)</f>
        <v>26209</v>
      </c>
    </row>
    <row r="504" spans="1:7" ht="12.75" thickTop="1">
      <c r="A504" s="86" t="s">
        <v>589</v>
      </c>
      <c r="E504" s="72"/>
      <c r="F504" s="72"/>
      <c r="G504" s="72"/>
    </row>
    <row r="505" spans="1:7" ht="12">
      <c r="A505" s="86" t="s">
        <v>615</v>
      </c>
      <c r="E505" s="72"/>
      <c r="G505" s="72"/>
    </row>
    <row r="506" spans="1:7" ht="12">
      <c r="A506" s="86" t="s">
        <v>611</v>
      </c>
      <c r="E506" s="72"/>
      <c r="G506" s="72"/>
    </row>
    <row r="507" spans="1:17" s="86" customFormat="1" ht="12">
      <c r="A507" s="86" t="s">
        <v>610</v>
      </c>
      <c r="B507" s="81"/>
      <c r="C507" s="81"/>
      <c r="D507" s="81"/>
      <c r="E507" s="72"/>
      <c r="F507" s="72"/>
      <c r="G507" s="72"/>
      <c r="H507" s="81"/>
      <c r="M507" s="81"/>
      <c r="Q507" s="81"/>
    </row>
    <row r="508" ht="12">
      <c r="A508" s="86" t="s">
        <v>614</v>
      </c>
    </row>
    <row r="509" spans="1:8" ht="12">
      <c r="A509" s="86" t="s">
        <v>613</v>
      </c>
      <c r="E509" s="74"/>
      <c r="F509" s="74"/>
      <c r="G509" s="74"/>
      <c r="H509" s="74"/>
    </row>
    <row r="510" spans="1:8" ht="12">
      <c r="A510" s="86" t="s">
        <v>627</v>
      </c>
      <c r="E510" s="85"/>
      <c r="F510" s="85"/>
      <c r="G510" s="85"/>
      <c r="H510" s="85"/>
    </row>
    <row r="511" ht="12">
      <c r="A511" s="86" t="s">
        <v>619</v>
      </c>
    </row>
    <row r="512" ht="12">
      <c r="A512" s="86" t="s">
        <v>624</v>
      </c>
    </row>
    <row r="513" ht="12">
      <c r="A513" s="86"/>
    </row>
    <row r="515" ht="12">
      <c r="A515" s="49" t="s">
        <v>641</v>
      </c>
    </row>
    <row r="516" ht="12">
      <c r="A516" s="86"/>
    </row>
    <row r="517" ht="12">
      <c r="A517" s="87" t="s">
        <v>640</v>
      </c>
    </row>
    <row r="861" ht="12">
      <c r="Q861" s="86"/>
    </row>
  </sheetData>
  <sheetProtection/>
  <conditionalFormatting sqref="Q488:Q982">
    <cfRule type="duplicateValues" priority="2" dxfId="0" stopIfTrue="1">
      <formula>AND(COUNTIF($Q$488:$Q$982,Q488)&gt;1,NOT(ISBLANK(Q488)))</formula>
    </cfRule>
  </conditionalFormatting>
  <conditionalFormatting sqref="A10:A501">
    <cfRule type="duplicateValues" priority="3" dxfId="0">
      <formula>AND(COUNTIF($A$10:$A$501,A10)&gt;1,NOT(ISBLANK(A10)))</formula>
    </cfRule>
  </conditionalFormatting>
  <conditionalFormatting sqref="A1:A513 A515:A65536">
    <cfRule type="duplicateValues" priority="7" dxfId="0">
      <formula>AND(COUNTIF($A$1:$A$513,A1)+COUNTIF($A$515:$A$65536,A1)&gt;1,NOT(ISBLANK(A1)))</formula>
    </cfRule>
  </conditionalFormatting>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5"/>
  </sheetPr>
  <dimension ref="A7:Q861"/>
  <sheetViews>
    <sheetView zoomScalePageLayoutView="0" workbookViewId="0" topLeftCell="A502">
      <selection activeCell="A515" sqref="A515"/>
    </sheetView>
  </sheetViews>
  <sheetFormatPr defaultColWidth="8.8515625" defaultRowHeight="12.75"/>
  <cols>
    <col min="1" max="1" width="46.57421875" style="23" customWidth="1"/>
    <col min="2" max="2" width="10.7109375" style="23" customWidth="1"/>
    <col min="3" max="3" width="26.28125" style="23" bestFit="1" customWidth="1"/>
    <col min="4" max="4" width="11.421875" style="23" customWidth="1"/>
    <col min="5" max="5" width="20.7109375" style="23" bestFit="1" customWidth="1"/>
    <col min="6" max="6" width="21.7109375" style="23" customWidth="1"/>
    <col min="7" max="7" width="22.28125" style="23" customWidth="1"/>
    <col min="8" max="8" width="21.57421875" style="23" bestFit="1" customWidth="1"/>
    <col min="9" max="9" width="2.00390625" style="23" bestFit="1" customWidth="1"/>
    <col min="10" max="16384" width="8.8515625" style="23" customWidth="1"/>
  </cols>
  <sheetData>
    <row r="1" ht="12"/>
    <row r="2" ht="12"/>
    <row r="3" ht="12"/>
    <row r="4" ht="12"/>
    <row r="5" ht="12"/>
    <row r="7" ht="26.25">
      <c r="A7" s="45" t="s">
        <v>564</v>
      </c>
    </row>
    <row r="8" ht="8.25" customHeight="1"/>
    <row r="9" spans="1:8" ht="36">
      <c r="A9" s="82" t="s">
        <v>0</v>
      </c>
      <c r="B9" s="82" t="s">
        <v>1</v>
      </c>
      <c r="C9" s="82" t="s">
        <v>484</v>
      </c>
      <c r="D9" s="46" t="s">
        <v>629</v>
      </c>
      <c r="E9" s="83" t="s">
        <v>622</v>
      </c>
      <c r="F9" s="83" t="s">
        <v>633</v>
      </c>
      <c r="G9" s="83" t="s">
        <v>634</v>
      </c>
      <c r="H9" s="83" t="s">
        <v>630</v>
      </c>
    </row>
    <row r="10" spans="1:8" ht="12">
      <c r="A10" s="81" t="s">
        <v>359</v>
      </c>
      <c r="B10" s="81" t="s">
        <v>482</v>
      </c>
      <c r="C10" s="81" t="s">
        <v>514</v>
      </c>
      <c r="D10" s="81" t="s">
        <v>481</v>
      </c>
      <c r="E10" s="72">
        <v>1071601.2</v>
      </c>
      <c r="F10" s="72">
        <v>427230.12</v>
      </c>
      <c r="G10" s="72">
        <f aca="true" t="shared" si="0" ref="G10:G73">+E10+F10</f>
        <v>1498831.3199999998</v>
      </c>
      <c r="H10" s="84">
        <v>55</v>
      </c>
    </row>
    <row r="11" spans="1:8" ht="12">
      <c r="A11" s="81" t="s">
        <v>160</v>
      </c>
      <c r="B11" s="81" t="s">
        <v>482</v>
      </c>
      <c r="C11" s="81" t="s">
        <v>526</v>
      </c>
      <c r="D11" s="81" t="s">
        <v>481</v>
      </c>
      <c r="E11" s="72">
        <v>2020837.31</v>
      </c>
      <c r="F11" s="72">
        <v>757599.48</v>
      </c>
      <c r="G11" s="72">
        <f t="shared" si="0"/>
        <v>2778436.79</v>
      </c>
      <c r="H11" s="84">
        <v>77</v>
      </c>
    </row>
    <row r="12" spans="1:8" ht="12">
      <c r="A12" s="81" t="s">
        <v>13</v>
      </c>
      <c r="B12" s="81" t="s">
        <v>482</v>
      </c>
      <c r="C12" s="81" t="s">
        <v>515</v>
      </c>
      <c r="D12" s="81" t="s">
        <v>480</v>
      </c>
      <c r="E12" s="72">
        <v>2671098.35</v>
      </c>
      <c r="F12" s="72">
        <v>1197171.97</v>
      </c>
      <c r="G12" s="72">
        <f t="shared" si="0"/>
        <v>3868270.3200000003</v>
      </c>
      <c r="H12" s="84">
        <v>50</v>
      </c>
    </row>
    <row r="13" spans="1:8" ht="12">
      <c r="A13" s="81" t="s">
        <v>272</v>
      </c>
      <c r="B13" s="81" t="s">
        <v>482</v>
      </c>
      <c r="C13" s="81" t="s">
        <v>526</v>
      </c>
      <c r="D13" s="81" t="s">
        <v>480</v>
      </c>
      <c r="E13" s="72">
        <v>1223693.4900000002</v>
      </c>
      <c r="F13" s="72">
        <v>488762.06</v>
      </c>
      <c r="G13" s="72">
        <f t="shared" si="0"/>
        <v>1712455.5500000003</v>
      </c>
      <c r="H13" s="84">
        <v>24</v>
      </c>
    </row>
    <row r="14" spans="1:8" ht="12">
      <c r="A14" s="81" t="s">
        <v>475</v>
      </c>
      <c r="B14" s="81" t="s">
        <v>479</v>
      </c>
      <c r="C14" s="81" t="s">
        <v>547</v>
      </c>
      <c r="D14" s="81" t="s">
        <v>481</v>
      </c>
      <c r="E14" s="72">
        <v>1221688.06</v>
      </c>
      <c r="F14" s="72">
        <v>493098.82</v>
      </c>
      <c r="G14" s="72">
        <f t="shared" si="0"/>
        <v>1714786.8800000001</v>
      </c>
      <c r="H14" s="84">
        <v>35</v>
      </c>
    </row>
    <row r="15" spans="1:8" ht="12">
      <c r="A15" s="81" t="s">
        <v>141</v>
      </c>
      <c r="B15" s="81" t="s">
        <v>479</v>
      </c>
      <c r="C15" s="81" t="s">
        <v>494</v>
      </c>
      <c r="D15" s="81" t="s">
        <v>480</v>
      </c>
      <c r="E15" s="72">
        <v>5953660.52</v>
      </c>
      <c r="F15" s="72">
        <v>2305147.87</v>
      </c>
      <c r="G15" s="72">
        <f t="shared" si="0"/>
        <v>8258808.39</v>
      </c>
      <c r="H15" s="84">
        <v>100</v>
      </c>
    </row>
    <row r="16" spans="1:8" ht="12">
      <c r="A16" s="81" t="s">
        <v>142</v>
      </c>
      <c r="B16" s="81" t="s">
        <v>482</v>
      </c>
      <c r="C16" s="81" t="s">
        <v>534</v>
      </c>
      <c r="D16" s="81" t="s">
        <v>481</v>
      </c>
      <c r="E16" s="72">
        <v>970001.68</v>
      </c>
      <c r="F16" s="72">
        <v>400249.99</v>
      </c>
      <c r="G16" s="72">
        <f t="shared" si="0"/>
        <v>1370251.67</v>
      </c>
      <c r="H16" s="84">
        <v>37</v>
      </c>
    </row>
    <row r="17" spans="1:8" ht="12">
      <c r="A17" s="81" t="s">
        <v>360</v>
      </c>
      <c r="B17" s="81" t="s">
        <v>482</v>
      </c>
      <c r="C17" s="81" t="s">
        <v>534</v>
      </c>
      <c r="D17" s="81" t="s">
        <v>481</v>
      </c>
      <c r="E17" s="72">
        <v>1788316.46</v>
      </c>
      <c r="F17" s="72">
        <v>681972.99</v>
      </c>
      <c r="G17" s="72">
        <f t="shared" si="0"/>
        <v>2470289.45</v>
      </c>
      <c r="H17" s="84">
        <v>50</v>
      </c>
    </row>
    <row r="18" spans="1:8" ht="12">
      <c r="A18" s="81" t="s">
        <v>324</v>
      </c>
      <c r="B18" s="81" t="s">
        <v>482</v>
      </c>
      <c r="C18" s="81" t="s">
        <v>534</v>
      </c>
      <c r="D18" s="81" t="s">
        <v>481</v>
      </c>
      <c r="E18" s="72">
        <v>2356077.9499999997</v>
      </c>
      <c r="F18" s="72">
        <v>912128.06</v>
      </c>
      <c r="G18" s="72">
        <f t="shared" si="0"/>
        <v>3268206.01</v>
      </c>
      <c r="H18" s="84">
        <v>83</v>
      </c>
    </row>
    <row r="19" spans="1:8" ht="12">
      <c r="A19" s="81" t="s">
        <v>580</v>
      </c>
      <c r="B19" s="81" t="s">
        <v>479</v>
      </c>
      <c r="C19" s="81" t="s">
        <v>487</v>
      </c>
      <c r="D19" s="81" t="s">
        <v>480</v>
      </c>
      <c r="E19" s="72">
        <v>705111.7799999999</v>
      </c>
      <c r="F19" s="72">
        <v>297163.83</v>
      </c>
      <c r="G19" s="72">
        <f t="shared" si="0"/>
        <v>1002275.6099999999</v>
      </c>
      <c r="H19" s="84">
        <v>42</v>
      </c>
    </row>
    <row r="20" spans="1:8" ht="12">
      <c r="A20" s="81" t="s">
        <v>465</v>
      </c>
      <c r="B20" s="81" t="s">
        <v>482</v>
      </c>
      <c r="C20" s="81" t="s">
        <v>528</v>
      </c>
      <c r="D20" s="81" t="s">
        <v>481</v>
      </c>
      <c r="E20" s="72">
        <v>3468198.6399999997</v>
      </c>
      <c r="F20" s="72">
        <v>1574839.11</v>
      </c>
      <c r="G20" s="72">
        <f t="shared" si="0"/>
        <v>5043037.75</v>
      </c>
      <c r="H20" s="84">
        <v>80</v>
      </c>
    </row>
    <row r="21" spans="1:8" ht="12">
      <c r="A21" s="81" t="s">
        <v>61</v>
      </c>
      <c r="B21" s="81" t="s">
        <v>482</v>
      </c>
      <c r="C21" s="81" t="s">
        <v>539</v>
      </c>
      <c r="D21" s="81" t="s">
        <v>480</v>
      </c>
      <c r="E21" s="72">
        <v>1933052.44</v>
      </c>
      <c r="F21" s="72">
        <v>703472.51</v>
      </c>
      <c r="G21" s="72">
        <f t="shared" si="0"/>
        <v>2636524.95</v>
      </c>
      <c r="H21" s="84">
        <v>45</v>
      </c>
    </row>
    <row r="22" spans="1:8" ht="12">
      <c r="A22" s="81" t="s">
        <v>85</v>
      </c>
      <c r="B22" s="81" t="s">
        <v>479</v>
      </c>
      <c r="C22" s="81" t="s">
        <v>506</v>
      </c>
      <c r="D22" s="81" t="s">
        <v>481</v>
      </c>
      <c r="E22" s="72">
        <v>388063.28</v>
      </c>
      <c r="F22" s="72">
        <v>170322.62</v>
      </c>
      <c r="G22" s="72">
        <f t="shared" si="0"/>
        <v>558385.9</v>
      </c>
      <c r="H22" s="84">
        <v>34</v>
      </c>
    </row>
    <row r="23" spans="1:8" ht="12">
      <c r="A23" s="85" t="s">
        <v>463</v>
      </c>
      <c r="B23" s="81" t="s">
        <v>479</v>
      </c>
      <c r="C23" s="85" t="s">
        <v>546</v>
      </c>
      <c r="D23" s="85" t="s">
        <v>481</v>
      </c>
      <c r="E23" s="72">
        <v>2253006.92</v>
      </c>
      <c r="F23" s="72">
        <v>999616.89</v>
      </c>
      <c r="G23" s="72">
        <f t="shared" si="0"/>
        <v>3252623.81</v>
      </c>
      <c r="H23" s="84">
        <v>55</v>
      </c>
    </row>
    <row r="24" spans="1:8" ht="12">
      <c r="A24" s="81" t="s">
        <v>181</v>
      </c>
      <c r="B24" s="81" t="s">
        <v>482</v>
      </c>
      <c r="C24" s="81" t="s">
        <v>538</v>
      </c>
      <c r="D24" s="81" t="s">
        <v>480</v>
      </c>
      <c r="E24" s="72">
        <v>4541941.06</v>
      </c>
      <c r="F24" s="72">
        <v>1887838.79</v>
      </c>
      <c r="G24" s="72">
        <f t="shared" si="0"/>
        <v>6429779.85</v>
      </c>
      <c r="H24" s="84">
        <v>50</v>
      </c>
    </row>
    <row r="25" spans="1:8" ht="12">
      <c r="A25" s="81" t="s">
        <v>421</v>
      </c>
      <c r="B25" s="81" t="s">
        <v>479</v>
      </c>
      <c r="C25" s="81" t="s">
        <v>493</v>
      </c>
      <c r="D25" s="81" t="s">
        <v>480</v>
      </c>
      <c r="E25" s="72">
        <v>1122133.19</v>
      </c>
      <c r="F25" s="72">
        <v>403948.6</v>
      </c>
      <c r="G25" s="72">
        <f t="shared" si="0"/>
        <v>1526081.79</v>
      </c>
      <c r="H25" s="84">
        <v>23</v>
      </c>
    </row>
    <row r="26" spans="1:8" ht="12">
      <c r="A26" s="81" t="s">
        <v>86</v>
      </c>
      <c r="B26" s="81" t="s">
        <v>479</v>
      </c>
      <c r="C26" s="81" t="s">
        <v>497</v>
      </c>
      <c r="D26" s="81" t="s">
        <v>481</v>
      </c>
      <c r="E26" s="72">
        <v>1992608.08</v>
      </c>
      <c r="F26" s="72">
        <v>775091.09</v>
      </c>
      <c r="G26" s="72">
        <f t="shared" si="0"/>
        <v>2767699.17</v>
      </c>
      <c r="H26" s="84">
        <v>30</v>
      </c>
    </row>
    <row r="27" spans="1:8" ht="12">
      <c r="A27" s="81" t="s">
        <v>153</v>
      </c>
      <c r="B27" s="81" t="s">
        <v>479</v>
      </c>
      <c r="C27" s="81" t="s">
        <v>498</v>
      </c>
      <c r="D27" s="81" t="s">
        <v>481</v>
      </c>
      <c r="E27" s="72">
        <v>464112.28</v>
      </c>
      <c r="F27" s="72">
        <v>216536.28</v>
      </c>
      <c r="G27" s="72">
        <f t="shared" si="0"/>
        <v>680648.56</v>
      </c>
      <c r="H27" s="84">
        <v>30</v>
      </c>
    </row>
    <row r="28" spans="1:8" ht="12">
      <c r="A28" s="81" t="s">
        <v>130</v>
      </c>
      <c r="B28" s="81" t="s">
        <v>479</v>
      </c>
      <c r="C28" s="81" t="s">
        <v>503</v>
      </c>
      <c r="D28" s="81" t="s">
        <v>481</v>
      </c>
      <c r="E28" s="72">
        <v>999853.32</v>
      </c>
      <c r="F28" s="72">
        <v>502389.54</v>
      </c>
      <c r="G28" s="72">
        <f t="shared" si="0"/>
        <v>1502242.8599999999</v>
      </c>
      <c r="H28" s="84">
        <v>26</v>
      </c>
    </row>
    <row r="29" spans="1:8" ht="12">
      <c r="A29" s="81" t="s">
        <v>438</v>
      </c>
      <c r="B29" s="81" t="s">
        <v>479</v>
      </c>
      <c r="C29" s="81" t="s">
        <v>503</v>
      </c>
      <c r="D29" s="81" t="s">
        <v>481</v>
      </c>
      <c r="E29" s="72">
        <v>518686.91000000003</v>
      </c>
      <c r="F29" s="72">
        <v>255796.92</v>
      </c>
      <c r="G29" s="72">
        <f t="shared" si="0"/>
        <v>774483.8300000001</v>
      </c>
      <c r="H29" s="84">
        <v>15</v>
      </c>
    </row>
    <row r="30" spans="1:8" ht="12">
      <c r="A30" s="81" t="s">
        <v>437</v>
      </c>
      <c r="B30" s="81" t="s">
        <v>479</v>
      </c>
      <c r="C30" s="81" t="s">
        <v>503</v>
      </c>
      <c r="D30" s="81" t="s">
        <v>481</v>
      </c>
      <c r="E30" s="72">
        <v>2885398.75</v>
      </c>
      <c r="F30" s="72">
        <v>1265291.19</v>
      </c>
      <c r="G30" s="72">
        <f t="shared" si="0"/>
        <v>4150689.94</v>
      </c>
      <c r="H30" s="84">
        <v>51</v>
      </c>
    </row>
    <row r="31" spans="1:8" ht="12">
      <c r="A31" s="81" t="s">
        <v>125</v>
      </c>
      <c r="B31" s="81" t="s">
        <v>479</v>
      </c>
      <c r="C31" s="81" t="s">
        <v>503</v>
      </c>
      <c r="D31" s="81" t="s">
        <v>481</v>
      </c>
      <c r="E31" s="72">
        <v>1791236.6600000001</v>
      </c>
      <c r="F31" s="72">
        <v>815106.84</v>
      </c>
      <c r="G31" s="72">
        <f t="shared" si="0"/>
        <v>2606343.5</v>
      </c>
      <c r="H31" s="84">
        <v>37</v>
      </c>
    </row>
    <row r="32" spans="1:8" ht="12">
      <c r="A32" s="81" t="s">
        <v>190</v>
      </c>
      <c r="B32" s="81" t="s">
        <v>482</v>
      </c>
      <c r="C32" s="81" t="s">
        <v>537</v>
      </c>
      <c r="D32" s="81" t="s">
        <v>480</v>
      </c>
      <c r="E32" s="72">
        <v>2820785.54</v>
      </c>
      <c r="F32" s="72">
        <v>1324538.84</v>
      </c>
      <c r="G32" s="72">
        <f t="shared" si="0"/>
        <v>4145324.38</v>
      </c>
      <c r="H32" s="84">
        <v>32</v>
      </c>
    </row>
    <row r="33" spans="1:8" ht="12">
      <c r="A33" s="81" t="s">
        <v>311</v>
      </c>
      <c r="B33" s="81" t="s">
        <v>482</v>
      </c>
      <c r="C33" s="81" t="s">
        <v>524</v>
      </c>
      <c r="D33" s="81" t="s">
        <v>480</v>
      </c>
      <c r="E33" s="72">
        <v>3027656.39</v>
      </c>
      <c r="F33" s="72">
        <v>1196955.85</v>
      </c>
      <c r="G33" s="72">
        <f t="shared" si="0"/>
        <v>4224612.24</v>
      </c>
      <c r="H33" s="84">
        <v>45</v>
      </c>
    </row>
    <row r="34" spans="1:8" ht="12">
      <c r="A34" s="81" t="s">
        <v>187</v>
      </c>
      <c r="B34" s="81" t="s">
        <v>479</v>
      </c>
      <c r="C34" s="81" t="s">
        <v>496</v>
      </c>
      <c r="D34" s="81" t="s">
        <v>481</v>
      </c>
      <c r="E34" s="72">
        <v>2861157.91</v>
      </c>
      <c r="F34" s="72">
        <v>1161155.19</v>
      </c>
      <c r="G34" s="72">
        <f t="shared" si="0"/>
        <v>4022313.1</v>
      </c>
      <c r="H34" s="84">
        <v>49</v>
      </c>
    </row>
    <row r="35" spans="1:8" ht="12">
      <c r="A35" s="81" t="s">
        <v>122</v>
      </c>
      <c r="B35" s="81" t="s">
        <v>479</v>
      </c>
      <c r="C35" s="81" t="s">
        <v>496</v>
      </c>
      <c r="D35" s="81" t="s">
        <v>481</v>
      </c>
      <c r="E35" s="72">
        <v>1469409.6</v>
      </c>
      <c r="F35" s="72">
        <v>562156</v>
      </c>
      <c r="G35" s="72">
        <f t="shared" si="0"/>
        <v>2031565.6</v>
      </c>
      <c r="H35" s="84">
        <v>34</v>
      </c>
    </row>
    <row r="36" spans="1:8" ht="12">
      <c r="A36" s="81" t="s">
        <v>464</v>
      </c>
      <c r="B36" s="81" t="s">
        <v>479</v>
      </c>
      <c r="C36" s="81" t="s">
        <v>496</v>
      </c>
      <c r="D36" s="81" t="s">
        <v>481</v>
      </c>
      <c r="E36" s="72">
        <v>1693096.73</v>
      </c>
      <c r="F36" s="72">
        <v>777747.18</v>
      </c>
      <c r="G36" s="72">
        <f t="shared" si="0"/>
        <v>2470843.91</v>
      </c>
      <c r="H36" s="84">
        <v>54</v>
      </c>
    </row>
    <row r="37" spans="1:8" ht="12">
      <c r="A37" s="81" t="s">
        <v>235</v>
      </c>
      <c r="B37" s="81" t="s">
        <v>482</v>
      </c>
      <c r="C37" s="81" t="s">
        <v>513</v>
      </c>
      <c r="D37" s="81" t="s">
        <v>480</v>
      </c>
      <c r="E37" s="72">
        <v>1710921.26</v>
      </c>
      <c r="F37" s="72">
        <v>803065.37</v>
      </c>
      <c r="G37" s="72">
        <f t="shared" si="0"/>
        <v>2513986.63</v>
      </c>
      <c r="H37" s="84">
        <v>22</v>
      </c>
    </row>
    <row r="38" spans="1:8" ht="12">
      <c r="A38" s="81" t="s">
        <v>198</v>
      </c>
      <c r="B38" s="81" t="s">
        <v>482</v>
      </c>
      <c r="C38" s="81" t="s">
        <v>536</v>
      </c>
      <c r="D38" s="81" t="s">
        <v>480</v>
      </c>
      <c r="E38" s="72">
        <v>3380968.6799999997</v>
      </c>
      <c r="F38" s="72">
        <v>1386866.6</v>
      </c>
      <c r="G38" s="72">
        <f t="shared" si="0"/>
        <v>4767835.279999999</v>
      </c>
      <c r="H38" s="84">
        <v>45</v>
      </c>
    </row>
    <row r="39" spans="1:8" ht="12">
      <c r="A39" s="81" t="s">
        <v>262</v>
      </c>
      <c r="B39" s="81" t="s">
        <v>482</v>
      </c>
      <c r="C39" s="81" t="s">
        <v>522</v>
      </c>
      <c r="D39" s="81" t="s">
        <v>480</v>
      </c>
      <c r="E39" s="72">
        <v>4630973.850000001</v>
      </c>
      <c r="F39" s="72">
        <v>1782127.01</v>
      </c>
      <c r="G39" s="72">
        <f t="shared" si="0"/>
        <v>6413100.86</v>
      </c>
      <c r="H39" s="84">
        <v>80</v>
      </c>
    </row>
    <row r="40" spans="1:8" ht="12">
      <c r="A40" s="81" t="s">
        <v>448</v>
      </c>
      <c r="B40" s="81" t="s">
        <v>479</v>
      </c>
      <c r="C40" s="81" t="s">
        <v>497</v>
      </c>
      <c r="D40" s="81" t="s">
        <v>481</v>
      </c>
      <c r="E40" s="72">
        <v>387066.6</v>
      </c>
      <c r="F40" s="72">
        <v>206240.42</v>
      </c>
      <c r="G40" s="72">
        <f t="shared" si="0"/>
        <v>593307.02</v>
      </c>
      <c r="H40" s="84">
        <v>28</v>
      </c>
    </row>
    <row r="41" spans="1:8" ht="12">
      <c r="A41" s="81" t="s">
        <v>320</v>
      </c>
      <c r="B41" s="81" t="s">
        <v>482</v>
      </c>
      <c r="C41" s="81" t="s">
        <v>524</v>
      </c>
      <c r="D41" s="81" t="s">
        <v>480</v>
      </c>
      <c r="E41" s="72">
        <v>1846274.0199999998</v>
      </c>
      <c r="F41" s="72">
        <v>773290.66</v>
      </c>
      <c r="G41" s="72">
        <f t="shared" si="0"/>
        <v>2619564.6799999997</v>
      </c>
      <c r="H41" s="84">
        <v>39</v>
      </c>
    </row>
    <row r="42" spans="1:8" ht="12">
      <c r="A42" s="81" t="s">
        <v>450</v>
      </c>
      <c r="B42" s="81" t="s">
        <v>479</v>
      </c>
      <c r="C42" s="81" t="s">
        <v>509</v>
      </c>
      <c r="D42" s="81" t="s">
        <v>481</v>
      </c>
      <c r="E42" s="72">
        <v>1352043.35</v>
      </c>
      <c r="F42" s="72">
        <v>606365.77</v>
      </c>
      <c r="G42" s="72">
        <f t="shared" si="0"/>
        <v>1958409.12</v>
      </c>
      <c r="H42" s="84">
        <v>50</v>
      </c>
    </row>
    <row r="43" spans="1:8" ht="12">
      <c r="A43" s="81" t="s">
        <v>158</v>
      </c>
      <c r="B43" s="81" t="s">
        <v>479</v>
      </c>
      <c r="C43" s="81" t="s">
        <v>509</v>
      </c>
      <c r="D43" s="81" t="s">
        <v>481</v>
      </c>
      <c r="E43" s="72">
        <v>550433.01</v>
      </c>
      <c r="F43" s="72">
        <v>213486.72</v>
      </c>
      <c r="G43" s="72">
        <f t="shared" si="0"/>
        <v>763919.73</v>
      </c>
      <c r="H43" s="84">
        <v>24</v>
      </c>
    </row>
    <row r="44" spans="1:8" ht="12">
      <c r="A44" s="81" t="s">
        <v>451</v>
      </c>
      <c r="B44" s="81" t="s">
        <v>479</v>
      </c>
      <c r="C44" s="81" t="s">
        <v>494</v>
      </c>
      <c r="D44" s="81" t="s">
        <v>481</v>
      </c>
      <c r="E44" s="72">
        <v>4497386.03</v>
      </c>
      <c r="F44" s="72">
        <v>1782111.61</v>
      </c>
      <c r="G44" s="72">
        <f t="shared" si="0"/>
        <v>6279497.640000001</v>
      </c>
      <c r="H44" s="84">
        <v>93</v>
      </c>
    </row>
    <row r="45" spans="1:8" ht="12">
      <c r="A45" s="81" t="s">
        <v>57</v>
      </c>
      <c r="B45" s="81" t="s">
        <v>479</v>
      </c>
      <c r="C45" s="81" t="s">
        <v>494</v>
      </c>
      <c r="D45" s="81" t="s">
        <v>481</v>
      </c>
      <c r="E45" s="72">
        <v>3171202.1100000003</v>
      </c>
      <c r="F45" s="72">
        <v>1222799.16</v>
      </c>
      <c r="G45" s="72">
        <f t="shared" si="0"/>
        <v>4394001.2700000005</v>
      </c>
      <c r="H45" s="84">
        <v>105</v>
      </c>
    </row>
    <row r="46" spans="1:8" ht="12">
      <c r="A46" s="81" t="s">
        <v>210</v>
      </c>
      <c r="B46" s="81" t="s">
        <v>482</v>
      </c>
      <c r="C46" s="81" t="s">
        <v>540</v>
      </c>
      <c r="D46" s="81" t="s">
        <v>481</v>
      </c>
      <c r="E46" s="72">
        <v>1413422</v>
      </c>
      <c r="F46" s="72">
        <v>555286.25</v>
      </c>
      <c r="G46" s="72">
        <f t="shared" si="0"/>
        <v>1968708.25</v>
      </c>
      <c r="H46" s="84">
        <v>88</v>
      </c>
    </row>
    <row r="47" spans="1:8" ht="12">
      <c r="A47" s="81" t="s">
        <v>361</v>
      </c>
      <c r="B47" s="81" t="s">
        <v>482</v>
      </c>
      <c r="C47" s="81" t="s">
        <v>540</v>
      </c>
      <c r="D47" s="81" t="s">
        <v>481</v>
      </c>
      <c r="E47" s="72">
        <v>4645862.79</v>
      </c>
      <c r="F47" s="72">
        <v>1904448.2</v>
      </c>
      <c r="G47" s="72">
        <f t="shared" si="0"/>
        <v>6550310.99</v>
      </c>
      <c r="H47" s="84">
        <v>90</v>
      </c>
    </row>
    <row r="48" spans="1:8" ht="12">
      <c r="A48" s="81" t="s">
        <v>257</v>
      </c>
      <c r="B48" s="81" t="s">
        <v>482</v>
      </c>
      <c r="C48" s="81" t="s">
        <v>528</v>
      </c>
      <c r="D48" s="81" t="s">
        <v>480</v>
      </c>
      <c r="E48" s="72">
        <v>5187846.800000001</v>
      </c>
      <c r="F48" s="72">
        <v>2118375.53</v>
      </c>
      <c r="G48" s="72">
        <f t="shared" si="0"/>
        <v>7306222.33</v>
      </c>
      <c r="H48" s="84">
        <v>63</v>
      </c>
    </row>
    <row r="49" spans="1:8" ht="12">
      <c r="A49" s="81" t="s">
        <v>225</v>
      </c>
      <c r="B49" s="81" t="s">
        <v>482</v>
      </c>
      <c r="C49" s="81" t="s">
        <v>528</v>
      </c>
      <c r="D49" s="81" t="s">
        <v>480</v>
      </c>
      <c r="E49" s="72">
        <v>10158432.530000001</v>
      </c>
      <c r="F49" s="72">
        <v>4105235.86</v>
      </c>
      <c r="G49" s="72">
        <f t="shared" si="0"/>
        <v>14263668.39</v>
      </c>
      <c r="H49" s="84">
        <v>105</v>
      </c>
    </row>
    <row r="50" spans="1:8" ht="12">
      <c r="A50" s="81" t="s">
        <v>189</v>
      </c>
      <c r="B50" s="81" t="s">
        <v>479</v>
      </c>
      <c r="C50" s="81" t="s">
        <v>491</v>
      </c>
      <c r="D50" s="81" t="s">
        <v>480</v>
      </c>
      <c r="E50" s="72">
        <v>870907.8300000001</v>
      </c>
      <c r="F50" s="72">
        <v>403714.11</v>
      </c>
      <c r="G50" s="72">
        <f t="shared" si="0"/>
        <v>1274621.94</v>
      </c>
      <c r="H50" s="84">
        <v>30</v>
      </c>
    </row>
    <row r="51" spans="1:8" ht="12">
      <c r="A51" s="81" t="s">
        <v>292</v>
      </c>
      <c r="B51" s="81" t="s">
        <v>482</v>
      </c>
      <c r="C51" s="81" t="s">
        <v>517</v>
      </c>
      <c r="D51" s="81" t="s">
        <v>480</v>
      </c>
      <c r="E51" s="72">
        <v>3991544.8400000003</v>
      </c>
      <c r="F51" s="72">
        <v>1564294.6</v>
      </c>
      <c r="G51" s="72">
        <f t="shared" si="0"/>
        <v>5555839.44</v>
      </c>
      <c r="H51" s="84">
        <v>66</v>
      </c>
    </row>
    <row r="52" spans="1:8" ht="12">
      <c r="A52" s="81" t="s">
        <v>424</v>
      </c>
      <c r="B52" s="81" t="s">
        <v>479</v>
      </c>
      <c r="C52" s="81" t="s">
        <v>491</v>
      </c>
      <c r="D52" s="81" t="s">
        <v>480</v>
      </c>
      <c r="E52" s="72">
        <v>810907</v>
      </c>
      <c r="F52" s="72">
        <v>359293.53</v>
      </c>
      <c r="G52" s="72">
        <f t="shared" si="0"/>
        <v>1170200.53</v>
      </c>
      <c r="H52" s="84">
        <v>33</v>
      </c>
    </row>
    <row r="53" spans="1:8" ht="12">
      <c r="A53" s="81" t="s">
        <v>15</v>
      </c>
      <c r="B53" s="81" t="s">
        <v>479</v>
      </c>
      <c r="C53" s="81" t="s">
        <v>496</v>
      </c>
      <c r="D53" s="81" t="s">
        <v>480</v>
      </c>
      <c r="E53" s="72">
        <v>3244906.89</v>
      </c>
      <c r="F53" s="72">
        <v>1375135.08</v>
      </c>
      <c r="G53" s="72">
        <f t="shared" si="0"/>
        <v>4620041.970000001</v>
      </c>
      <c r="H53" s="84">
        <v>40</v>
      </c>
    </row>
    <row r="54" spans="1:8" ht="12">
      <c r="A54" s="81" t="s">
        <v>17</v>
      </c>
      <c r="B54" s="81" t="s">
        <v>482</v>
      </c>
      <c r="C54" s="81" t="s">
        <v>540</v>
      </c>
      <c r="D54" s="81" t="s">
        <v>480</v>
      </c>
      <c r="E54" s="72">
        <v>4792034.08</v>
      </c>
      <c r="F54" s="72">
        <v>1873771.26</v>
      </c>
      <c r="G54" s="72">
        <f t="shared" si="0"/>
        <v>6665805.34</v>
      </c>
      <c r="H54" s="84">
        <v>75</v>
      </c>
    </row>
    <row r="55" spans="1:8" ht="12">
      <c r="A55" s="81" t="s">
        <v>286</v>
      </c>
      <c r="B55" s="81" t="s">
        <v>482</v>
      </c>
      <c r="C55" s="81" t="s">
        <v>513</v>
      </c>
      <c r="D55" s="81" t="s">
        <v>480</v>
      </c>
      <c r="E55" s="72">
        <v>7358930.610000001</v>
      </c>
      <c r="F55" s="72">
        <v>3252775.1</v>
      </c>
      <c r="G55" s="72">
        <f t="shared" si="0"/>
        <v>10611705.71</v>
      </c>
      <c r="H55" s="84">
        <v>100</v>
      </c>
    </row>
    <row r="56" spans="1:8" ht="12">
      <c r="A56" s="81" t="s">
        <v>340</v>
      </c>
      <c r="B56" s="81" t="s">
        <v>482</v>
      </c>
      <c r="C56" s="81" t="s">
        <v>517</v>
      </c>
      <c r="D56" s="81" t="s">
        <v>481</v>
      </c>
      <c r="E56" s="72">
        <v>1547932.91</v>
      </c>
      <c r="F56" s="72">
        <v>628045.63</v>
      </c>
      <c r="G56" s="72">
        <f t="shared" si="0"/>
        <v>2175978.54</v>
      </c>
      <c r="H56" s="84">
        <v>39</v>
      </c>
    </row>
    <row r="57" spans="1:8" ht="12">
      <c r="A57" s="81" t="s">
        <v>334</v>
      </c>
      <c r="B57" s="81" t="s">
        <v>482</v>
      </c>
      <c r="C57" s="81" t="s">
        <v>517</v>
      </c>
      <c r="D57" s="81" t="s">
        <v>481</v>
      </c>
      <c r="E57" s="72">
        <v>4175220.76</v>
      </c>
      <c r="F57" s="72">
        <v>1625595.35</v>
      </c>
      <c r="G57" s="72">
        <f t="shared" si="0"/>
        <v>5800816.109999999</v>
      </c>
      <c r="H57" s="84">
        <v>103</v>
      </c>
    </row>
    <row r="58" spans="1:8" ht="12">
      <c r="A58" s="81" t="s">
        <v>243</v>
      </c>
      <c r="B58" s="81" t="s">
        <v>482</v>
      </c>
      <c r="C58" s="81" t="s">
        <v>538</v>
      </c>
      <c r="D58" s="81" t="s">
        <v>480</v>
      </c>
      <c r="E58" s="72">
        <v>4088476.37</v>
      </c>
      <c r="F58" s="72">
        <v>1611720.31</v>
      </c>
      <c r="G58" s="72">
        <f t="shared" si="0"/>
        <v>5700196.68</v>
      </c>
      <c r="H58" s="84">
        <v>45</v>
      </c>
    </row>
    <row r="59" spans="1:8" ht="12">
      <c r="A59" s="81" t="s">
        <v>568</v>
      </c>
      <c r="B59" s="81" t="s">
        <v>482</v>
      </c>
      <c r="C59" s="81" t="s">
        <v>531</v>
      </c>
      <c r="D59" s="81" t="s">
        <v>480</v>
      </c>
      <c r="E59" s="72">
        <v>5567659.670000001</v>
      </c>
      <c r="F59" s="72">
        <v>2491676.49</v>
      </c>
      <c r="G59" s="72">
        <f t="shared" si="0"/>
        <v>8059336.160000001</v>
      </c>
      <c r="H59" s="84">
        <v>60</v>
      </c>
    </row>
    <row r="60" spans="1:8" ht="12">
      <c r="A60" s="81" t="s">
        <v>80</v>
      </c>
      <c r="B60" s="81" t="s">
        <v>482</v>
      </c>
      <c r="C60" s="81" t="s">
        <v>532</v>
      </c>
      <c r="D60" s="81" t="s">
        <v>481</v>
      </c>
      <c r="E60" s="72">
        <v>1369507.22</v>
      </c>
      <c r="F60" s="72">
        <v>534669.41</v>
      </c>
      <c r="G60" s="72">
        <f t="shared" si="0"/>
        <v>1904176.63</v>
      </c>
      <c r="H60" s="84">
        <v>55</v>
      </c>
    </row>
    <row r="61" spans="1:8" ht="12">
      <c r="A61" s="81" t="s">
        <v>110</v>
      </c>
      <c r="B61" s="81" t="s">
        <v>482</v>
      </c>
      <c r="C61" s="81" t="s">
        <v>514</v>
      </c>
      <c r="D61" s="81" t="s">
        <v>480</v>
      </c>
      <c r="E61" s="72">
        <v>2464033.33</v>
      </c>
      <c r="F61" s="72">
        <v>936417.26</v>
      </c>
      <c r="G61" s="72">
        <f t="shared" si="0"/>
        <v>3400450.59</v>
      </c>
      <c r="H61" s="84">
        <v>35</v>
      </c>
    </row>
    <row r="62" spans="1:8" ht="12">
      <c r="A62" s="81" t="s">
        <v>280</v>
      </c>
      <c r="B62" s="81" t="s">
        <v>482</v>
      </c>
      <c r="C62" s="81" t="s">
        <v>531</v>
      </c>
      <c r="D62" s="81" t="s">
        <v>480</v>
      </c>
      <c r="E62" s="72">
        <v>9423684.75</v>
      </c>
      <c r="F62" s="72">
        <v>3442338.84</v>
      </c>
      <c r="G62" s="72">
        <f t="shared" si="0"/>
        <v>12866023.59</v>
      </c>
      <c r="H62" s="84">
        <v>96</v>
      </c>
    </row>
    <row r="63" spans="1:8" ht="12">
      <c r="A63" s="81" t="s">
        <v>251</v>
      </c>
      <c r="B63" s="81" t="s">
        <v>482</v>
      </c>
      <c r="C63" s="81" t="s">
        <v>517</v>
      </c>
      <c r="D63" s="81" t="s">
        <v>480</v>
      </c>
      <c r="E63" s="72">
        <v>5648427.12</v>
      </c>
      <c r="F63" s="72">
        <v>2304541.7</v>
      </c>
      <c r="G63" s="72">
        <f t="shared" si="0"/>
        <v>7952968.82</v>
      </c>
      <c r="H63" s="84">
        <v>73</v>
      </c>
    </row>
    <row r="64" spans="1:8" ht="12">
      <c r="A64" s="81" t="s">
        <v>176</v>
      </c>
      <c r="B64" s="81" t="s">
        <v>482</v>
      </c>
      <c r="C64" s="81" t="s">
        <v>529</v>
      </c>
      <c r="D64" s="81" t="s">
        <v>481</v>
      </c>
      <c r="E64" s="72">
        <v>4995748.970000001</v>
      </c>
      <c r="F64" s="72">
        <v>2119813.6</v>
      </c>
      <c r="G64" s="72">
        <f t="shared" si="0"/>
        <v>7115562.57</v>
      </c>
      <c r="H64" s="84">
        <v>105</v>
      </c>
    </row>
    <row r="65" spans="1:8" ht="12">
      <c r="A65" s="81" t="s">
        <v>577</v>
      </c>
      <c r="B65" s="81" t="s">
        <v>482</v>
      </c>
      <c r="C65" s="81" t="s">
        <v>529</v>
      </c>
      <c r="D65" s="81" t="s">
        <v>480</v>
      </c>
      <c r="E65" s="72">
        <v>1195180.01</v>
      </c>
      <c r="F65" s="72">
        <v>477759.51</v>
      </c>
      <c r="G65" s="72">
        <f t="shared" si="0"/>
        <v>1672939.52</v>
      </c>
      <c r="H65" s="84">
        <v>40</v>
      </c>
    </row>
    <row r="66" spans="1:8" ht="12">
      <c r="A66" s="81" t="s">
        <v>353</v>
      </c>
      <c r="B66" s="81" t="s">
        <v>482</v>
      </c>
      <c r="C66" s="81" t="s">
        <v>531</v>
      </c>
      <c r="D66" s="81" t="s">
        <v>481</v>
      </c>
      <c r="E66" s="72">
        <v>3390027.7</v>
      </c>
      <c r="F66" s="72">
        <v>1479774.71</v>
      </c>
      <c r="G66" s="72">
        <f t="shared" si="0"/>
        <v>4869802.41</v>
      </c>
      <c r="H66" s="84">
        <v>75</v>
      </c>
    </row>
    <row r="67" spans="1:8" ht="12">
      <c r="A67" s="85" t="s">
        <v>588</v>
      </c>
      <c r="B67" s="81" t="s">
        <v>482</v>
      </c>
      <c r="C67" s="85" t="s">
        <v>529</v>
      </c>
      <c r="D67" s="85" t="s">
        <v>480</v>
      </c>
      <c r="E67" s="72">
        <v>2943267.65</v>
      </c>
      <c r="F67" s="72">
        <v>1179594.28</v>
      </c>
      <c r="G67" s="72">
        <f t="shared" si="0"/>
        <v>4122861.9299999997</v>
      </c>
      <c r="H67" s="84">
        <v>50</v>
      </c>
    </row>
    <row r="68" spans="1:8" ht="12">
      <c r="A68" s="81" t="s">
        <v>19</v>
      </c>
      <c r="B68" s="81" t="s">
        <v>482</v>
      </c>
      <c r="C68" s="81" t="s">
        <v>540</v>
      </c>
      <c r="D68" s="81" t="s">
        <v>481</v>
      </c>
      <c r="E68" s="72">
        <v>5209447.369999999</v>
      </c>
      <c r="F68" s="72">
        <v>2198755.74</v>
      </c>
      <c r="G68" s="72">
        <f t="shared" si="0"/>
        <v>7408203.109999999</v>
      </c>
      <c r="H68" s="84">
        <v>105</v>
      </c>
    </row>
    <row r="69" spans="1:8" ht="12">
      <c r="A69" s="81" t="s">
        <v>368</v>
      </c>
      <c r="B69" s="81" t="s">
        <v>482</v>
      </c>
      <c r="C69" s="81" t="s">
        <v>540</v>
      </c>
      <c r="D69" s="81" t="s">
        <v>481</v>
      </c>
      <c r="E69" s="72">
        <v>1265249.82</v>
      </c>
      <c r="F69" s="72">
        <v>497389.02</v>
      </c>
      <c r="G69" s="72">
        <f t="shared" si="0"/>
        <v>1762638.84</v>
      </c>
      <c r="H69" s="84">
        <v>52</v>
      </c>
    </row>
    <row r="70" spans="1:8" ht="12">
      <c r="A70" s="81" t="s">
        <v>213</v>
      </c>
      <c r="B70" s="81" t="s">
        <v>482</v>
      </c>
      <c r="C70" s="81" t="s">
        <v>523</v>
      </c>
      <c r="D70" s="81" t="s">
        <v>480</v>
      </c>
      <c r="E70" s="72">
        <v>5123101.13</v>
      </c>
      <c r="F70" s="72">
        <v>1873209.35</v>
      </c>
      <c r="G70" s="72">
        <f t="shared" si="0"/>
        <v>6996310.48</v>
      </c>
      <c r="H70" s="84">
        <v>65</v>
      </c>
    </row>
    <row r="71" spans="1:8" ht="12">
      <c r="A71" s="81" t="s">
        <v>34</v>
      </c>
      <c r="B71" s="81" t="s">
        <v>479</v>
      </c>
      <c r="C71" s="81" t="s">
        <v>546</v>
      </c>
      <c r="D71" s="81" t="s">
        <v>481</v>
      </c>
      <c r="E71" s="72">
        <v>502231.51000000007</v>
      </c>
      <c r="F71" s="72">
        <v>223469.05</v>
      </c>
      <c r="G71" s="72">
        <f t="shared" si="0"/>
        <v>725700.56</v>
      </c>
      <c r="H71" s="84">
        <v>33</v>
      </c>
    </row>
    <row r="72" spans="1:8" ht="12">
      <c r="A72" s="81" t="s">
        <v>318</v>
      </c>
      <c r="B72" s="81" t="s">
        <v>482</v>
      </c>
      <c r="C72" s="81" t="s">
        <v>525</v>
      </c>
      <c r="D72" s="81" t="s">
        <v>480</v>
      </c>
      <c r="E72" s="72">
        <v>2825156.56</v>
      </c>
      <c r="F72" s="72">
        <v>1225908.14</v>
      </c>
      <c r="G72" s="72">
        <f t="shared" si="0"/>
        <v>4051064.7</v>
      </c>
      <c r="H72" s="84">
        <v>40</v>
      </c>
    </row>
    <row r="73" spans="1:8" ht="12">
      <c r="A73" s="81" t="s">
        <v>369</v>
      </c>
      <c r="B73" s="81" t="s">
        <v>482</v>
      </c>
      <c r="C73" s="81" t="s">
        <v>525</v>
      </c>
      <c r="D73" s="81" t="s">
        <v>481</v>
      </c>
      <c r="E73" s="72">
        <v>1337049.0299999998</v>
      </c>
      <c r="F73" s="72">
        <v>558573.97</v>
      </c>
      <c r="G73" s="72">
        <f t="shared" si="0"/>
        <v>1895622.9999999998</v>
      </c>
      <c r="H73" s="84">
        <v>41</v>
      </c>
    </row>
    <row r="74" spans="1:8" ht="12">
      <c r="A74" s="81" t="s">
        <v>224</v>
      </c>
      <c r="B74" s="81" t="s">
        <v>482</v>
      </c>
      <c r="C74" s="81" t="s">
        <v>518</v>
      </c>
      <c r="D74" s="81" t="s">
        <v>480</v>
      </c>
      <c r="E74" s="72">
        <v>4111068.12</v>
      </c>
      <c r="F74" s="72">
        <v>1655624.35</v>
      </c>
      <c r="G74" s="72">
        <f aca="true" t="shared" si="1" ref="G74:G137">+E74+F74</f>
        <v>5766692.470000001</v>
      </c>
      <c r="H74" s="84">
        <v>50</v>
      </c>
    </row>
    <row r="75" spans="1:8" ht="12">
      <c r="A75" s="81" t="s">
        <v>355</v>
      </c>
      <c r="B75" s="81" t="s">
        <v>482</v>
      </c>
      <c r="C75" s="81" t="s">
        <v>530</v>
      </c>
      <c r="D75" s="81" t="s">
        <v>481</v>
      </c>
      <c r="E75" s="72">
        <v>662109.71</v>
      </c>
      <c r="F75" s="72">
        <v>356731.36</v>
      </c>
      <c r="G75" s="72">
        <f t="shared" si="1"/>
        <v>1018841.07</v>
      </c>
      <c r="H75" s="84">
        <v>37</v>
      </c>
    </row>
    <row r="76" spans="1:8" ht="12">
      <c r="A76" s="81" t="s">
        <v>162</v>
      </c>
      <c r="B76" s="81" t="s">
        <v>479</v>
      </c>
      <c r="C76" s="81" t="s">
        <v>493</v>
      </c>
      <c r="D76" s="81" t="s">
        <v>481</v>
      </c>
      <c r="E76" s="72">
        <v>774425.46</v>
      </c>
      <c r="F76" s="72">
        <v>381490.03</v>
      </c>
      <c r="G76" s="72">
        <f t="shared" si="1"/>
        <v>1155915.49</v>
      </c>
      <c r="H76" s="84">
        <v>20</v>
      </c>
    </row>
    <row r="77" spans="1:8" ht="12">
      <c r="A77" s="81" t="s">
        <v>402</v>
      </c>
      <c r="B77" s="81" t="s">
        <v>479</v>
      </c>
      <c r="C77" s="81" t="s">
        <v>494</v>
      </c>
      <c r="D77" s="81" t="s">
        <v>481</v>
      </c>
      <c r="E77" s="72">
        <v>823027.3200000001</v>
      </c>
      <c r="F77" s="72">
        <v>339959.74</v>
      </c>
      <c r="G77" s="72">
        <f t="shared" si="1"/>
        <v>1162987.06</v>
      </c>
      <c r="H77" s="84">
        <v>38</v>
      </c>
    </row>
    <row r="78" spans="1:8" ht="12">
      <c r="A78" s="81" t="s">
        <v>444</v>
      </c>
      <c r="B78" s="81" t="s">
        <v>479</v>
      </c>
      <c r="C78" s="81" t="s">
        <v>492</v>
      </c>
      <c r="D78" s="81" t="s">
        <v>481</v>
      </c>
      <c r="E78" s="72">
        <v>1717286.55</v>
      </c>
      <c r="F78" s="72">
        <v>823399.54</v>
      </c>
      <c r="G78" s="72">
        <f t="shared" si="1"/>
        <v>2540686.09</v>
      </c>
      <c r="H78" s="84">
        <v>38</v>
      </c>
    </row>
    <row r="79" spans="1:8" ht="12">
      <c r="A79" s="81" t="s">
        <v>377</v>
      </c>
      <c r="B79" s="81" t="s">
        <v>482</v>
      </c>
      <c r="C79" s="81" t="s">
        <v>525</v>
      </c>
      <c r="D79" s="81" t="s">
        <v>481</v>
      </c>
      <c r="E79" s="72">
        <v>1020016.29</v>
      </c>
      <c r="F79" s="72">
        <v>428047.58</v>
      </c>
      <c r="G79" s="72">
        <f t="shared" si="1"/>
        <v>1448063.87</v>
      </c>
      <c r="H79" s="84">
        <v>29</v>
      </c>
    </row>
    <row r="80" spans="1:8" ht="12">
      <c r="A80" s="81" t="s">
        <v>345</v>
      </c>
      <c r="B80" s="81" t="s">
        <v>482</v>
      </c>
      <c r="C80" s="81" t="s">
        <v>523</v>
      </c>
      <c r="D80" s="81" t="s">
        <v>481</v>
      </c>
      <c r="E80" s="72">
        <v>2244898.1999999997</v>
      </c>
      <c r="F80" s="72">
        <v>1036075.38</v>
      </c>
      <c r="G80" s="72">
        <f t="shared" si="1"/>
        <v>3280973.5799999996</v>
      </c>
      <c r="H80" s="84">
        <v>71</v>
      </c>
    </row>
    <row r="81" spans="1:8" ht="12">
      <c r="A81" s="81" t="s">
        <v>132</v>
      </c>
      <c r="B81" s="81" t="s">
        <v>479</v>
      </c>
      <c r="C81" s="81" t="s">
        <v>497</v>
      </c>
      <c r="D81" s="81" t="s">
        <v>481</v>
      </c>
      <c r="E81" s="72">
        <v>1869576.9799999997</v>
      </c>
      <c r="F81" s="72">
        <v>896977.76</v>
      </c>
      <c r="G81" s="72">
        <f t="shared" si="1"/>
        <v>2766554.7399999998</v>
      </c>
      <c r="H81" s="84">
        <v>40</v>
      </c>
    </row>
    <row r="82" spans="1:8" ht="12">
      <c r="A82" s="81" t="s">
        <v>388</v>
      </c>
      <c r="B82" s="81" t="s">
        <v>482</v>
      </c>
      <c r="C82" s="81" t="s">
        <v>513</v>
      </c>
      <c r="D82" s="81" t="s">
        <v>481</v>
      </c>
      <c r="E82" s="72">
        <v>5988001.41</v>
      </c>
      <c r="F82" s="72">
        <v>2145265.14</v>
      </c>
      <c r="G82" s="72">
        <f t="shared" si="1"/>
        <v>8133266.550000001</v>
      </c>
      <c r="H82" s="84">
        <v>100</v>
      </c>
    </row>
    <row r="83" spans="1:8" ht="12">
      <c r="A83" s="81" t="s">
        <v>271</v>
      </c>
      <c r="B83" s="81" t="s">
        <v>482</v>
      </c>
      <c r="C83" s="81" t="s">
        <v>521</v>
      </c>
      <c r="D83" s="81" t="s">
        <v>480</v>
      </c>
      <c r="E83" s="72">
        <v>2181613.9000000004</v>
      </c>
      <c r="F83" s="72">
        <v>1029915.26</v>
      </c>
      <c r="G83" s="72">
        <f t="shared" si="1"/>
        <v>3211529.16</v>
      </c>
      <c r="H83" s="84">
        <v>75</v>
      </c>
    </row>
    <row r="84" spans="1:8" ht="12">
      <c r="A84" s="81" t="s">
        <v>209</v>
      </c>
      <c r="B84" s="81" t="s">
        <v>482</v>
      </c>
      <c r="C84" s="81" t="s">
        <v>522</v>
      </c>
      <c r="D84" s="81" t="s">
        <v>480</v>
      </c>
      <c r="E84" s="72">
        <v>2537089.2500000005</v>
      </c>
      <c r="F84" s="72">
        <v>1169749.44</v>
      </c>
      <c r="G84" s="72">
        <f t="shared" si="1"/>
        <v>3706838.6900000004</v>
      </c>
      <c r="H84" s="84">
        <v>40</v>
      </c>
    </row>
    <row r="85" spans="1:8" ht="12">
      <c r="A85" s="81" t="s">
        <v>416</v>
      </c>
      <c r="B85" s="81" t="s">
        <v>479</v>
      </c>
      <c r="C85" s="81" t="s">
        <v>511</v>
      </c>
      <c r="D85" s="81" t="s">
        <v>481</v>
      </c>
      <c r="E85" s="72">
        <v>1313653.06</v>
      </c>
      <c r="F85" s="72">
        <v>472256.26</v>
      </c>
      <c r="G85" s="72">
        <f t="shared" si="1"/>
        <v>1785909.32</v>
      </c>
      <c r="H85" s="84">
        <v>30</v>
      </c>
    </row>
    <row r="86" spans="1:8" ht="12">
      <c r="A86" s="81" t="s">
        <v>386</v>
      </c>
      <c r="B86" s="81" t="s">
        <v>482</v>
      </c>
      <c r="C86" s="81" t="s">
        <v>533</v>
      </c>
      <c r="D86" s="81" t="s">
        <v>481</v>
      </c>
      <c r="E86" s="72">
        <v>2694968.16</v>
      </c>
      <c r="F86" s="72">
        <v>952585.48</v>
      </c>
      <c r="G86" s="72">
        <f t="shared" si="1"/>
        <v>3647553.64</v>
      </c>
      <c r="H86" s="84">
        <v>60</v>
      </c>
    </row>
    <row r="87" spans="1:8" ht="12">
      <c r="A87" s="81" t="s">
        <v>214</v>
      </c>
      <c r="B87" s="81" t="s">
        <v>482</v>
      </c>
      <c r="C87" s="81" t="s">
        <v>521</v>
      </c>
      <c r="D87" s="81" t="s">
        <v>481</v>
      </c>
      <c r="E87" s="72">
        <v>4258772.21</v>
      </c>
      <c r="F87" s="72">
        <v>1900932.37</v>
      </c>
      <c r="G87" s="72">
        <f t="shared" si="1"/>
        <v>6159704.58</v>
      </c>
      <c r="H87" s="84">
        <v>105</v>
      </c>
    </row>
    <row r="88" spans="1:8" ht="12">
      <c r="A88" s="81" t="s">
        <v>218</v>
      </c>
      <c r="B88" s="81" t="s">
        <v>482</v>
      </c>
      <c r="C88" s="81" t="s">
        <v>534</v>
      </c>
      <c r="D88" s="81" t="s">
        <v>481</v>
      </c>
      <c r="E88" s="72">
        <v>3395347.5599999996</v>
      </c>
      <c r="F88" s="72">
        <v>1348894.25</v>
      </c>
      <c r="G88" s="72">
        <f t="shared" si="1"/>
        <v>4744241.81</v>
      </c>
      <c r="H88" s="84">
        <v>60</v>
      </c>
    </row>
    <row r="89" spans="1:8" ht="12">
      <c r="A89" s="81" t="s">
        <v>385</v>
      </c>
      <c r="B89" s="81" t="s">
        <v>482</v>
      </c>
      <c r="C89" s="81" t="s">
        <v>538</v>
      </c>
      <c r="D89" s="81" t="s">
        <v>481</v>
      </c>
      <c r="E89" s="72">
        <v>1917820.5399999998</v>
      </c>
      <c r="F89" s="72">
        <v>785941.94</v>
      </c>
      <c r="G89" s="72">
        <f t="shared" si="1"/>
        <v>2703762.4799999995</v>
      </c>
      <c r="H89" s="84">
        <v>30</v>
      </c>
    </row>
    <row r="90" spans="1:8" ht="12">
      <c r="A90" s="81" t="s">
        <v>585</v>
      </c>
      <c r="B90" s="81" t="s">
        <v>482</v>
      </c>
      <c r="C90" s="81" t="s">
        <v>529</v>
      </c>
      <c r="D90" s="81" t="s">
        <v>481</v>
      </c>
      <c r="E90" s="72">
        <v>2679779.62</v>
      </c>
      <c r="F90" s="72">
        <v>1073195.42</v>
      </c>
      <c r="G90" s="72">
        <f t="shared" si="1"/>
        <v>3752975.04</v>
      </c>
      <c r="H90" s="84">
        <v>60</v>
      </c>
    </row>
    <row r="91" spans="1:8" ht="12">
      <c r="A91" s="81" t="s">
        <v>237</v>
      </c>
      <c r="B91" s="81" t="s">
        <v>482</v>
      </c>
      <c r="C91" s="81" t="s">
        <v>521</v>
      </c>
      <c r="D91" s="81" t="s">
        <v>481</v>
      </c>
      <c r="E91" s="72">
        <v>2322593.33</v>
      </c>
      <c r="F91" s="72">
        <v>891287.55</v>
      </c>
      <c r="G91" s="72">
        <f t="shared" si="1"/>
        <v>3213880.88</v>
      </c>
      <c r="H91" s="84">
        <v>82</v>
      </c>
    </row>
    <row r="92" spans="1:8" ht="12">
      <c r="A92" s="81" t="s">
        <v>143</v>
      </c>
      <c r="B92" s="81" t="s">
        <v>479</v>
      </c>
      <c r="C92" s="81" t="s">
        <v>548</v>
      </c>
      <c r="D92" s="81" t="s">
        <v>481</v>
      </c>
      <c r="E92" s="72">
        <v>602039.61</v>
      </c>
      <c r="F92" s="72">
        <v>249071</v>
      </c>
      <c r="G92" s="72">
        <f t="shared" si="1"/>
        <v>851110.61</v>
      </c>
      <c r="H92" s="84">
        <v>28</v>
      </c>
    </row>
    <row r="93" spans="1:8" ht="12">
      <c r="A93" s="81" t="s">
        <v>466</v>
      </c>
      <c r="B93" s="81" t="s">
        <v>479</v>
      </c>
      <c r="C93" s="81" t="s">
        <v>544</v>
      </c>
      <c r="D93" s="81" t="s">
        <v>480</v>
      </c>
      <c r="E93" s="72">
        <v>1209645.1</v>
      </c>
      <c r="F93" s="72">
        <v>586455.3</v>
      </c>
      <c r="G93" s="72">
        <f t="shared" si="1"/>
        <v>1796100.4000000001</v>
      </c>
      <c r="H93" s="84">
        <v>43</v>
      </c>
    </row>
    <row r="94" spans="1:8" ht="12">
      <c r="A94" s="81" t="s">
        <v>133</v>
      </c>
      <c r="B94" s="81" t="s">
        <v>479</v>
      </c>
      <c r="C94" s="81" t="s">
        <v>493</v>
      </c>
      <c r="D94" s="81" t="s">
        <v>481</v>
      </c>
      <c r="E94" s="72">
        <v>547973.9199999999</v>
      </c>
      <c r="F94" s="72">
        <v>223580.46</v>
      </c>
      <c r="G94" s="72">
        <f t="shared" si="1"/>
        <v>771554.3799999999</v>
      </c>
      <c r="H94" s="84">
        <v>20</v>
      </c>
    </row>
    <row r="95" spans="1:8" ht="12">
      <c r="A95" s="81" t="s">
        <v>446</v>
      </c>
      <c r="B95" s="81" t="s">
        <v>479</v>
      </c>
      <c r="C95" s="81" t="s">
        <v>493</v>
      </c>
      <c r="D95" s="81" t="s">
        <v>481</v>
      </c>
      <c r="E95" s="72">
        <v>501149.65</v>
      </c>
      <c r="F95" s="72">
        <v>210866.5</v>
      </c>
      <c r="G95" s="72">
        <f t="shared" si="1"/>
        <v>712016.15</v>
      </c>
      <c r="H95" s="84">
        <v>25</v>
      </c>
    </row>
    <row r="96" spans="1:8" ht="12">
      <c r="A96" s="81" t="s">
        <v>126</v>
      </c>
      <c r="B96" s="81" t="s">
        <v>479</v>
      </c>
      <c r="C96" s="81" t="s">
        <v>548</v>
      </c>
      <c r="D96" s="81" t="s">
        <v>480</v>
      </c>
      <c r="E96" s="72">
        <v>826201.3099999999</v>
      </c>
      <c r="F96" s="72">
        <v>420119.89</v>
      </c>
      <c r="G96" s="72">
        <f t="shared" si="1"/>
        <v>1246321.2</v>
      </c>
      <c r="H96" s="84">
        <v>29</v>
      </c>
    </row>
    <row r="97" spans="1:8" ht="12">
      <c r="A97" s="81" t="s">
        <v>87</v>
      </c>
      <c r="B97" s="81" t="s">
        <v>479</v>
      </c>
      <c r="C97" s="81" t="s">
        <v>499</v>
      </c>
      <c r="D97" s="81" t="s">
        <v>480</v>
      </c>
      <c r="E97" s="72">
        <v>666363.5599999999</v>
      </c>
      <c r="F97" s="72">
        <v>202524.9</v>
      </c>
      <c r="G97" s="72">
        <f t="shared" si="1"/>
        <v>868888.46</v>
      </c>
      <c r="H97" s="84">
        <v>14</v>
      </c>
    </row>
    <row r="98" spans="1:8" ht="12">
      <c r="A98" s="81" t="s">
        <v>263</v>
      </c>
      <c r="B98" s="81" t="s">
        <v>482</v>
      </c>
      <c r="C98" s="81" t="s">
        <v>535</v>
      </c>
      <c r="D98" s="81" t="s">
        <v>480</v>
      </c>
      <c r="E98" s="72">
        <v>6828697.739999999</v>
      </c>
      <c r="F98" s="72">
        <v>2814528.77</v>
      </c>
      <c r="G98" s="72">
        <f t="shared" si="1"/>
        <v>9643226.51</v>
      </c>
      <c r="H98" s="84">
        <v>75</v>
      </c>
    </row>
    <row r="99" spans="1:8" ht="12">
      <c r="A99" s="81" t="s">
        <v>269</v>
      </c>
      <c r="B99" s="81" t="s">
        <v>482</v>
      </c>
      <c r="C99" s="81" t="s">
        <v>532</v>
      </c>
      <c r="D99" s="81" t="s">
        <v>480</v>
      </c>
      <c r="E99" s="72">
        <v>3023659.71</v>
      </c>
      <c r="F99" s="72">
        <v>1115280.36</v>
      </c>
      <c r="G99" s="72">
        <f t="shared" si="1"/>
        <v>4138940.0700000003</v>
      </c>
      <c r="H99" s="84">
        <v>47</v>
      </c>
    </row>
    <row r="100" spans="1:8" ht="12">
      <c r="A100" s="81" t="s">
        <v>144</v>
      </c>
      <c r="B100" s="81" t="s">
        <v>479</v>
      </c>
      <c r="C100" s="81" t="s">
        <v>545</v>
      </c>
      <c r="D100" s="81" t="s">
        <v>481</v>
      </c>
      <c r="E100" s="72">
        <v>121690.17</v>
      </c>
      <c r="F100" s="72">
        <v>89520.78</v>
      </c>
      <c r="G100" s="72">
        <f t="shared" si="1"/>
        <v>211210.95</v>
      </c>
      <c r="H100" s="84">
        <v>10</v>
      </c>
    </row>
    <row r="101" spans="1:8" ht="12">
      <c r="A101" s="81" t="s">
        <v>413</v>
      </c>
      <c r="B101" s="81" t="s">
        <v>479</v>
      </c>
      <c r="C101" s="81" t="s">
        <v>498</v>
      </c>
      <c r="D101" s="81" t="s">
        <v>480</v>
      </c>
      <c r="E101" s="72">
        <v>2938096.59</v>
      </c>
      <c r="F101" s="72">
        <v>1303321.57</v>
      </c>
      <c r="G101" s="72">
        <f t="shared" si="1"/>
        <v>4241418.16</v>
      </c>
      <c r="H101" s="84">
        <v>40</v>
      </c>
    </row>
    <row r="102" spans="1:8" ht="12">
      <c r="A102" s="81" t="s">
        <v>312</v>
      </c>
      <c r="B102" s="81" t="s">
        <v>482</v>
      </c>
      <c r="C102" s="81" t="s">
        <v>538</v>
      </c>
      <c r="D102" s="81" t="s">
        <v>480</v>
      </c>
      <c r="E102" s="72">
        <v>1972482.75</v>
      </c>
      <c r="F102" s="72">
        <v>780576.48</v>
      </c>
      <c r="G102" s="72">
        <f t="shared" si="1"/>
        <v>2753059.23</v>
      </c>
      <c r="H102" s="84">
        <v>21</v>
      </c>
    </row>
    <row r="103" spans="1:8" ht="12">
      <c r="A103" s="81" t="s">
        <v>293</v>
      </c>
      <c r="B103" s="81" t="s">
        <v>482</v>
      </c>
      <c r="C103" s="81" t="s">
        <v>539</v>
      </c>
      <c r="D103" s="81" t="s">
        <v>480</v>
      </c>
      <c r="E103" s="72">
        <v>2990575.6599999997</v>
      </c>
      <c r="F103" s="72">
        <v>1356665.81</v>
      </c>
      <c r="G103" s="72">
        <f t="shared" si="1"/>
        <v>4347241.47</v>
      </c>
      <c r="H103" s="84">
        <v>48</v>
      </c>
    </row>
    <row r="104" spans="1:8" ht="12">
      <c r="A104" s="81" t="s">
        <v>58</v>
      </c>
      <c r="B104" s="81" t="s">
        <v>482</v>
      </c>
      <c r="C104" s="81" t="s">
        <v>532</v>
      </c>
      <c r="D104" s="81" t="s">
        <v>481</v>
      </c>
      <c r="E104" s="72">
        <v>4887146.6899999995</v>
      </c>
      <c r="F104" s="72">
        <v>1947114.57</v>
      </c>
      <c r="G104" s="72">
        <f t="shared" si="1"/>
        <v>6834261.26</v>
      </c>
      <c r="H104" s="84">
        <v>70</v>
      </c>
    </row>
    <row r="105" spans="1:8" ht="12">
      <c r="A105" s="81" t="s">
        <v>14</v>
      </c>
      <c r="B105" s="81" t="s">
        <v>479</v>
      </c>
      <c r="C105" s="81" t="s">
        <v>496</v>
      </c>
      <c r="D105" s="81" t="s">
        <v>480</v>
      </c>
      <c r="E105" s="72">
        <v>2892994.37</v>
      </c>
      <c r="F105" s="72">
        <v>1081377.45</v>
      </c>
      <c r="G105" s="72">
        <f t="shared" si="1"/>
        <v>3974371.8200000003</v>
      </c>
      <c r="H105" s="84">
        <v>45</v>
      </c>
    </row>
    <row r="106" spans="1:8" ht="12">
      <c r="A106" s="81" t="s">
        <v>252</v>
      </c>
      <c r="B106" s="81" t="s">
        <v>482</v>
      </c>
      <c r="C106" s="81" t="s">
        <v>515</v>
      </c>
      <c r="D106" s="81" t="s">
        <v>480</v>
      </c>
      <c r="E106" s="72">
        <v>5083215.33</v>
      </c>
      <c r="F106" s="72">
        <v>2147030.99</v>
      </c>
      <c r="G106" s="72">
        <f t="shared" si="1"/>
        <v>7230246.32</v>
      </c>
      <c r="H106" s="84">
        <v>79</v>
      </c>
    </row>
    <row r="107" spans="1:8" ht="12">
      <c r="A107" s="81" t="s">
        <v>352</v>
      </c>
      <c r="B107" s="81" t="s">
        <v>482</v>
      </c>
      <c r="C107" s="81" t="s">
        <v>528</v>
      </c>
      <c r="D107" s="81" t="s">
        <v>481</v>
      </c>
      <c r="E107" s="72">
        <v>1588230.24</v>
      </c>
      <c r="F107" s="72">
        <v>604213.61</v>
      </c>
      <c r="G107" s="72">
        <f t="shared" si="1"/>
        <v>2192443.85</v>
      </c>
      <c r="H107" s="84">
        <v>50</v>
      </c>
    </row>
    <row r="108" spans="1:8" ht="12">
      <c r="A108" s="81" t="s">
        <v>182</v>
      </c>
      <c r="B108" s="81" t="s">
        <v>482</v>
      </c>
      <c r="C108" s="81" t="s">
        <v>542</v>
      </c>
      <c r="D108" s="81" t="s">
        <v>480</v>
      </c>
      <c r="E108" s="72">
        <v>2183239.58</v>
      </c>
      <c r="F108" s="72">
        <v>997296.05</v>
      </c>
      <c r="G108" s="72">
        <f t="shared" si="1"/>
        <v>3180535.63</v>
      </c>
      <c r="H108" s="84">
        <v>40</v>
      </c>
    </row>
    <row r="109" spans="1:8" ht="12">
      <c r="A109" s="81" t="s">
        <v>315</v>
      </c>
      <c r="B109" s="81" t="s">
        <v>482</v>
      </c>
      <c r="C109" s="81" t="s">
        <v>530</v>
      </c>
      <c r="D109" s="81" t="s">
        <v>480</v>
      </c>
      <c r="E109" s="72">
        <v>3745394.4699999997</v>
      </c>
      <c r="F109" s="72">
        <v>1348603.14</v>
      </c>
      <c r="G109" s="72">
        <f t="shared" si="1"/>
        <v>5093997.609999999</v>
      </c>
      <c r="H109" s="84">
        <v>62</v>
      </c>
    </row>
    <row r="110" spans="1:8" ht="12">
      <c r="A110" s="81" t="s">
        <v>287</v>
      </c>
      <c r="B110" s="81" t="s">
        <v>482</v>
      </c>
      <c r="C110" s="81" t="s">
        <v>515</v>
      </c>
      <c r="D110" s="81" t="s">
        <v>480</v>
      </c>
      <c r="E110" s="72">
        <v>2733887.66</v>
      </c>
      <c r="F110" s="72">
        <v>1108319.62</v>
      </c>
      <c r="G110" s="72">
        <f t="shared" si="1"/>
        <v>3842207.2800000003</v>
      </c>
      <c r="H110" s="84">
        <v>53</v>
      </c>
    </row>
    <row r="111" spans="1:8" ht="12">
      <c r="A111" s="81" t="s">
        <v>21</v>
      </c>
      <c r="B111" s="81" t="s">
        <v>482</v>
      </c>
      <c r="C111" s="81" t="s">
        <v>521</v>
      </c>
      <c r="D111" s="81" t="s">
        <v>480</v>
      </c>
      <c r="E111" s="72">
        <v>5441154.76</v>
      </c>
      <c r="F111" s="72">
        <v>2212396.67</v>
      </c>
      <c r="G111" s="72">
        <f t="shared" si="1"/>
        <v>7653551.43</v>
      </c>
      <c r="H111" s="84">
        <v>105</v>
      </c>
    </row>
    <row r="112" spans="1:8" ht="12">
      <c r="A112" s="81" t="s">
        <v>412</v>
      </c>
      <c r="B112" s="81" t="s">
        <v>479</v>
      </c>
      <c r="C112" s="81" t="s">
        <v>553</v>
      </c>
      <c r="D112" s="81" t="s">
        <v>480</v>
      </c>
      <c r="E112" s="72">
        <v>1577756.48</v>
      </c>
      <c r="F112" s="72">
        <v>572286.49</v>
      </c>
      <c r="G112" s="72">
        <f t="shared" si="1"/>
        <v>2150042.9699999997</v>
      </c>
      <c r="H112" s="84">
        <v>30</v>
      </c>
    </row>
    <row r="113" spans="1:8" ht="12">
      <c r="A113" s="81" t="s">
        <v>343</v>
      </c>
      <c r="B113" s="81" t="s">
        <v>482</v>
      </c>
      <c r="C113" s="81" t="s">
        <v>526</v>
      </c>
      <c r="D113" s="81" t="s">
        <v>481</v>
      </c>
      <c r="E113" s="72">
        <v>5788753.79</v>
      </c>
      <c r="F113" s="72">
        <v>2170232.62</v>
      </c>
      <c r="G113" s="72">
        <f t="shared" si="1"/>
        <v>7958986.41</v>
      </c>
      <c r="H113" s="84">
        <v>103</v>
      </c>
    </row>
    <row r="114" spans="1:8" ht="12">
      <c r="A114" s="81" t="s">
        <v>344</v>
      </c>
      <c r="B114" s="81" t="s">
        <v>482</v>
      </c>
      <c r="C114" s="81" t="s">
        <v>526</v>
      </c>
      <c r="D114" s="81" t="s">
        <v>481</v>
      </c>
      <c r="E114" s="72">
        <v>3895177.1599999997</v>
      </c>
      <c r="F114" s="72">
        <v>1475033.17</v>
      </c>
      <c r="G114" s="72">
        <f t="shared" si="1"/>
        <v>5370210.33</v>
      </c>
      <c r="H114" s="84">
        <v>63</v>
      </c>
    </row>
    <row r="115" spans="1:8" ht="12">
      <c r="A115" s="81" t="s">
        <v>331</v>
      </c>
      <c r="B115" s="81" t="s">
        <v>482</v>
      </c>
      <c r="C115" s="81" t="s">
        <v>526</v>
      </c>
      <c r="D115" s="81" t="s">
        <v>481</v>
      </c>
      <c r="E115" s="72">
        <v>1240876.1</v>
      </c>
      <c r="F115" s="72">
        <v>554117.29</v>
      </c>
      <c r="G115" s="72">
        <f t="shared" si="1"/>
        <v>1794993.3900000001</v>
      </c>
      <c r="H115" s="84">
        <v>77</v>
      </c>
    </row>
    <row r="116" spans="1:8" ht="12">
      <c r="A116" s="81" t="s">
        <v>365</v>
      </c>
      <c r="B116" s="81" t="s">
        <v>482</v>
      </c>
      <c r="C116" s="81" t="s">
        <v>515</v>
      </c>
      <c r="D116" s="81" t="s">
        <v>481</v>
      </c>
      <c r="E116" s="72">
        <v>2571862.3899999997</v>
      </c>
      <c r="F116" s="72">
        <v>974422.47</v>
      </c>
      <c r="G116" s="72">
        <f t="shared" si="1"/>
        <v>3546284.8599999994</v>
      </c>
      <c r="H116" s="84">
        <v>65</v>
      </c>
    </row>
    <row r="117" spans="1:8" ht="12">
      <c r="A117" s="81" t="s">
        <v>89</v>
      </c>
      <c r="B117" s="81" t="s">
        <v>482</v>
      </c>
      <c r="C117" s="81" t="s">
        <v>536</v>
      </c>
      <c r="D117" s="81" t="s">
        <v>480</v>
      </c>
      <c r="E117" s="72">
        <v>1423992.93</v>
      </c>
      <c r="F117" s="72">
        <v>759458.14</v>
      </c>
      <c r="G117" s="72">
        <f t="shared" si="1"/>
        <v>2183451.07</v>
      </c>
      <c r="H117" s="84">
        <v>32</v>
      </c>
    </row>
    <row r="118" spans="1:8" ht="12">
      <c r="A118" s="85" t="s">
        <v>71</v>
      </c>
      <c r="B118" s="81" t="s">
        <v>479</v>
      </c>
      <c r="C118" s="85" t="s">
        <v>551</v>
      </c>
      <c r="D118" s="85" t="s">
        <v>481</v>
      </c>
      <c r="E118" s="72">
        <v>738490.11</v>
      </c>
      <c r="F118" s="72">
        <v>299936.11</v>
      </c>
      <c r="G118" s="72">
        <f t="shared" si="1"/>
        <v>1038426.22</v>
      </c>
      <c r="H118" s="84">
        <v>32</v>
      </c>
    </row>
    <row r="119" spans="1:8" ht="12">
      <c r="A119" s="81" t="s">
        <v>356</v>
      </c>
      <c r="B119" s="81" t="s">
        <v>482</v>
      </c>
      <c r="C119" s="81" t="s">
        <v>533</v>
      </c>
      <c r="D119" s="81" t="s">
        <v>481</v>
      </c>
      <c r="E119" s="72">
        <v>6550267.34</v>
      </c>
      <c r="F119" s="72">
        <v>2342491.85</v>
      </c>
      <c r="G119" s="72">
        <f t="shared" si="1"/>
        <v>8892759.19</v>
      </c>
      <c r="H119" s="84">
        <v>80</v>
      </c>
    </row>
    <row r="120" spans="1:8" ht="12">
      <c r="A120" s="81" t="s">
        <v>22</v>
      </c>
      <c r="B120" s="81" t="s">
        <v>482</v>
      </c>
      <c r="C120" s="81" t="s">
        <v>533</v>
      </c>
      <c r="D120" s="81" t="s">
        <v>480</v>
      </c>
      <c r="E120" s="72">
        <v>8588941.29</v>
      </c>
      <c r="F120" s="72">
        <v>3778187.71</v>
      </c>
      <c r="G120" s="72">
        <f t="shared" si="1"/>
        <v>12367129</v>
      </c>
      <c r="H120" s="84">
        <v>80</v>
      </c>
    </row>
    <row r="121" spans="1:8" ht="12">
      <c r="A121" s="81" t="s">
        <v>116</v>
      </c>
      <c r="B121" s="81" t="s">
        <v>482</v>
      </c>
      <c r="C121" s="81" t="s">
        <v>533</v>
      </c>
      <c r="D121" s="81" t="s">
        <v>480</v>
      </c>
      <c r="E121" s="72">
        <v>4209626.7700000005</v>
      </c>
      <c r="F121" s="72">
        <v>1648410.4</v>
      </c>
      <c r="G121" s="72">
        <f t="shared" si="1"/>
        <v>5858037.17</v>
      </c>
      <c r="H121" s="84">
        <v>55</v>
      </c>
    </row>
    <row r="122" spans="1:8" ht="12">
      <c r="A122" s="81" t="s">
        <v>618</v>
      </c>
      <c r="B122" s="81" t="s">
        <v>482</v>
      </c>
      <c r="C122" s="81" t="s">
        <v>520</v>
      </c>
      <c r="D122" s="81" t="s">
        <v>480</v>
      </c>
      <c r="E122" s="72">
        <v>3322527.49</v>
      </c>
      <c r="F122" s="72">
        <v>1178499.26</v>
      </c>
      <c r="G122" s="72">
        <f t="shared" si="1"/>
        <v>4501026.75</v>
      </c>
      <c r="H122" s="84">
        <v>50</v>
      </c>
    </row>
    <row r="123" spans="1:8" ht="12">
      <c r="A123" s="81" t="s">
        <v>304</v>
      </c>
      <c r="B123" s="81" t="s">
        <v>482</v>
      </c>
      <c r="C123" s="81" t="s">
        <v>524</v>
      </c>
      <c r="D123" s="81" t="s">
        <v>480</v>
      </c>
      <c r="E123" s="72">
        <v>964062.21</v>
      </c>
      <c r="F123" s="72">
        <v>407797.57</v>
      </c>
      <c r="G123" s="72">
        <f t="shared" si="1"/>
        <v>1371859.78</v>
      </c>
      <c r="H123" s="84">
        <v>40</v>
      </c>
    </row>
    <row r="124" spans="1:8" ht="12">
      <c r="A124" s="81" t="s">
        <v>39</v>
      </c>
      <c r="B124" s="81" t="s">
        <v>482</v>
      </c>
      <c r="C124" s="81" t="s">
        <v>525</v>
      </c>
      <c r="D124" s="81" t="s">
        <v>480</v>
      </c>
      <c r="E124" s="72">
        <v>8507548.74</v>
      </c>
      <c r="F124" s="72">
        <v>3356996.94</v>
      </c>
      <c r="G124" s="72">
        <f t="shared" si="1"/>
        <v>11864545.68</v>
      </c>
      <c r="H124" s="84">
        <v>90</v>
      </c>
    </row>
    <row r="125" spans="1:8" ht="12">
      <c r="A125" s="81" t="s">
        <v>281</v>
      </c>
      <c r="B125" s="81" t="s">
        <v>482</v>
      </c>
      <c r="C125" s="81" t="s">
        <v>518</v>
      </c>
      <c r="D125" s="81" t="s">
        <v>480</v>
      </c>
      <c r="E125" s="72">
        <v>6647208.96</v>
      </c>
      <c r="F125" s="72">
        <v>2582280.02</v>
      </c>
      <c r="G125" s="72">
        <f t="shared" si="1"/>
        <v>9229488.98</v>
      </c>
      <c r="H125" s="84">
        <v>85</v>
      </c>
    </row>
    <row r="126" spans="1:8" ht="12">
      <c r="A126" s="81" t="s">
        <v>2</v>
      </c>
      <c r="B126" s="81" t="s">
        <v>482</v>
      </c>
      <c r="C126" s="81" t="s">
        <v>521</v>
      </c>
      <c r="D126" s="81" t="s">
        <v>480</v>
      </c>
      <c r="E126" s="72">
        <v>8511194.79</v>
      </c>
      <c r="F126" s="72">
        <v>3541676.57</v>
      </c>
      <c r="G126" s="72">
        <f t="shared" si="1"/>
        <v>12052871.36</v>
      </c>
      <c r="H126" s="84">
        <v>97</v>
      </c>
    </row>
    <row r="127" spans="1:8" ht="12">
      <c r="A127" s="81" t="s">
        <v>91</v>
      </c>
      <c r="B127" s="81" t="s">
        <v>482</v>
      </c>
      <c r="C127" s="81" t="s">
        <v>536</v>
      </c>
      <c r="D127" s="81" t="s">
        <v>480</v>
      </c>
      <c r="E127" s="72">
        <v>2146468.28</v>
      </c>
      <c r="F127" s="72">
        <v>1099018.66</v>
      </c>
      <c r="G127" s="72">
        <f t="shared" si="1"/>
        <v>3245486.9399999995</v>
      </c>
      <c r="H127" s="84">
        <v>41</v>
      </c>
    </row>
    <row r="128" spans="1:8" ht="12">
      <c r="A128" s="81" t="s">
        <v>279</v>
      </c>
      <c r="B128" s="81" t="s">
        <v>482</v>
      </c>
      <c r="C128" s="81" t="s">
        <v>514</v>
      </c>
      <c r="D128" s="81" t="s">
        <v>480</v>
      </c>
      <c r="E128" s="72">
        <v>4304201.700000001</v>
      </c>
      <c r="F128" s="72">
        <v>1798338.05</v>
      </c>
      <c r="G128" s="72">
        <f t="shared" si="1"/>
        <v>6102539.750000001</v>
      </c>
      <c r="H128" s="84">
        <v>75</v>
      </c>
    </row>
    <row r="129" spans="1:8" ht="12">
      <c r="A129" s="81" t="s">
        <v>229</v>
      </c>
      <c r="B129" s="81" t="s">
        <v>482</v>
      </c>
      <c r="C129" s="81" t="s">
        <v>514</v>
      </c>
      <c r="D129" s="81" t="s">
        <v>480</v>
      </c>
      <c r="E129" s="72">
        <v>3738987.75</v>
      </c>
      <c r="F129" s="72">
        <v>1686075.39</v>
      </c>
      <c r="G129" s="72">
        <f t="shared" si="1"/>
        <v>5425063.14</v>
      </c>
      <c r="H129" s="84">
        <v>50</v>
      </c>
    </row>
    <row r="130" spans="1:8" ht="12">
      <c r="A130" s="81" t="s">
        <v>240</v>
      </c>
      <c r="B130" s="81" t="s">
        <v>482</v>
      </c>
      <c r="C130" s="81" t="s">
        <v>521</v>
      </c>
      <c r="D130" s="81" t="s">
        <v>481</v>
      </c>
      <c r="E130" s="72">
        <v>120543.88</v>
      </c>
      <c r="F130" s="72">
        <v>56070.48</v>
      </c>
      <c r="G130" s="72">
        <f t="shared" si="1"/>
        <v>176614.36000000002</v>
      </c>
      <c r="H130" s="84">
        <v>19</v>
      </c>
    </row>
    <row r="131" spans="1:8" ht="12">
      <c r="A131" s="81" t="s">
        <v>92</v>
      </c>
      <c r="B131" s="81" t="s">
        <v>479</v>
      </c>
      <c r="C131" s="81" t="s">
        <v>487</v>
      </c>
      <c r="D131" s="81" t="s">
        <v>480</v>
      </c>
      <c r="E131" s="72">
        <v>559071.58</v>
      </c>
      <c r="F131" s="72">
        <v>234428.22</v>
      </c>
      <c r="G131" s="72">
        <f t="shared" si="1"/>
        <v>793499.7999999999</v>
      </c>
      <c r="H131" s="84">
        <v>30</v>
      </c>
    </row>
    <row r="132" spans="1:8" ht="12">
      <c r="A132" s="81" t="s">
        <v>428</v>
      </c>
      <c r="B132" s="81" t="s">
        <v>479</v>
      </c>
      <c r="C132" s="81" t="s">
        <v>487</v>
      </c>
      <c r="D132" s="81" t="s">
        <v>481</v>
      </c>
      <c r="E132" s="72">
        <v>1968072.95</v>
      </c>
      <c r="F132" s="72">
        <v>822885.82</v>
      </c>
      <c r="G132" s="72">
        <f t="shared" si="1"/>
        <v>2790958.77</v>
      </c>
      <c r="H132" s="84">
        <v>84</v>
      </c>
    </row>
    <row r="133" spans="1:8" ht="12">
      <c r="A133" s="81" t="s">
        <v>563</v>
      </c>
      <c r="B133" s="81" t="s">
        <v>482</v>
      </c>
      <c r="C133" s="81" t="s">
        <v>525</v>
      </c>
      <c r="D133" s="81" t="s">
        <v>481</v>
      </c>
      <c r="E133" s="72">
        <v>2348680.39</v>
      </c>
      <c r="F133" s="72">
        <v>956595.37</v>
      </c>
      <c r="G133" s="72">
        <f t="shared" si="1"/>
        <v>3305275.7600000002</v>
      </c>
      <c r="H133" s="84">
        <v>80</v>
      </c>
    </row>
    <row r="134" spans="1:8" ht="12">
      <c r="A134" s="81" t="s">
        <v>55</v>
      </c>
      <c r="B134" s="81" t="s">
        <v>482</v>
      </c>
      <c r="C134" s="81" t="s">
        <v>515</v>
      </c>
      <c r="D134" s="81" t="s">
        <v>480</v>
      </c>
      <c r="E134" s="72">
        <v>6446033.75</v>
      </c>
      <c r="F134" s="72">
        <v>2604736.86</v>
      </c>
      <c r="G134" s="72">
        <f t="shared" si="1"/>
        <v>9050770.61</v>
      </c>
      <c r="H134" s="84">
        <v>100</v>
      </c>
    </row>
    <row r="135" spans="1:8" ht="12">
      <c r="A135" s="81" t="s">
        <v>423</v>
      </c>
      <c r="B135" s="81" t="s">
        <v>479</v>
      </c>
      <c r="C135" s="81" t="s">
        <v>491</v>
      </c>
      <c r="D135" s="81" t="s">
        <v>480</v>
      </c>
      <c r="E135" s="72">
        <v>2667149.43</v>
      </c>
      <c r="F135" s="72">
        <v>1091116.95</v>
      </c>
      <c r="G135" s="72">
        <f t="shared" si="1"/>
        <v>3758266.38</v>
      </c>
      <c r="H135" s="84">
        <v>80</v>
      </c>
    </row>
    <row r="136" spans="1:8" ht="12">
      <c r="A136" s="81" t="s">
        <v>294</v>
      </c>
      <c r="B136" s="81" t="s">
        <v>482</v>
      </c>
      <c r="C136" s="81" t="s">
        <v>524</v>
      </c>
      <c r="D136" s="81" t="s">
        <v>480</v>
      </c>
      <c r="E136" s="72">
        <v>965215.5</v>
      </c>
      <c r="F136" s="72">
        <v>379779.99</v>
      </c>
      <c r="G136" s="72">
        <f t="shared" si="1"/>
        <v>1344995.49</v>
      </c>
      <c r="H136" s="84">
        <v>28</v>
      </c>
    </row>
    <row r="137" spans="1:8" ht="12">
      <c r="A137" s="81" t="s">
        <v>306</v>
      </c>
      <c r="B137" s="81" t="s">
        <v>482</v>
      </c>
      <c r="C137" s="81" t="s">
        <v>520</v>
      </c>
      <c r="D137" s="81" t="s">
        <v>480</v>
      </c>
      <c r="E137" s="72">
        <v>1964205.99</v>
      </c>
      <c r="F137" s="72">
        <v>871181.87</v>
      </c>
      <c r="G137" s="72">
        <f t="shared" si="1"/>
        <v>2835387.86</v>
      </c>
      <c r="H137" s="84">
        <v>39</v>
      </c>
    </row>
    <row r="138" spans="1:8" ht="12">
      <c r="A138" s="81" t="s">
        <v>93</v>
      </c>
      <c r="B138" s="81" t="s">
        <v>482</v>
      </c>
      <c r="C138" s="81" t="s">
        <v>531</v>
      </c>
      <c r="D138" s="81" t="s">
        <v>480</v>
      </c>
      <c r="E138" s="72">
        <v>4056286.61</v>
      </c>
      <c r="F138" s="72">
        <v>1827516.44</v>
      </c>
      <c r="G138" s="72">
        <f aca="true" t="shared" si="2" ref="G138:G201">+E138+F138</f>
        <v>5883803.05</v>
      </c>
      <c r="H138" s="84">
        <v>40</v>
      </c>
    </row>
    <row r="139" spans="1:8" ht="12">
      <c r="A139" s="81" t="s">
        <v>184</v>
      </c>
      <c r="B139" s="81" t="s">
        <v>482</v>
      </c>
      <c r="C139" s="81" t="s">
        <v>531</v>
      </c>
      <c r="D139" s="81" t="s">
        <v>480</v>
      </c>
      <c r="E139" s="72">
        <v>10872140.62</v>
      </c>
      <c r="F139" s="72">
        <v>4420861.31</v>
      </c>
      <c r="G139" s="72">
        <f t="shared" si="2"/>
        <v>15293001.93</v>
      </c>
      <c r="H139" s="84">
        <v>99</v>
      </c>
    </row>
    <row r="140" spans="1:8" ht="12">
      <c r="A140" s="81" t="s">
        <v>357</v>
      </c>
      <c r="B140" s="81" t="s">
        <v>482</v>
      </c>
      <c r="C140" s="81" t="s">
        <v>531</v>
      </c>
      <c r="D140" s="81" t="s">
        <v>481</v>
      </c>
      <c r="E140" s="72">
        <v>2505287.8200000003</v>
      </c>
      <c r="F140" s="72">
        <v>1051274.74</v>
      </c>
      <c r="G140" s="72">
        <f t="shared" si="2"/>
        <v>3556562.5600000005</v>
      </c>
      <c r="H140" s="84">
        <v>45</v>
      </c>
    </row>
    <row r="141" spans="1:8" ht="12">
      <c r="A141" s="81" t="s">
        <v>594</v>
      </c>
      <c r="B141" s="81" t="s">
        <v>479</v>
      </c>
      <c r="C141" s="81" t="s">
        <v>504</v>
      </c>
      <c r="D141" s="81" t="s">
        <v>480</v>
      </c>
      <c r="E141" s="72">
        <v>613196.69</v>
      </c>
      <c r="F141" s="72">
        <v>314926.17</v>
      </c>
      <c r="G141" s="72">
        <f t="shared" si="2"/>
        <v>928122.8599999999</v>
      </c>
      <c r="H141" s="84">
        <v>17</v>
      </c>
    </row>
    <row r="142" spans="1:8" ht="12">
      <c r="A142" s="81" t="s">
        <v>326</v>
      </c>
      <c r="B142" s="81" t="s">
        <v>482</v>
      </c>
      <c r="C142" s="81" t="s">
        <v>542</v>
      </c>
      <c r="D142" s="81" t="s">
        <v>481</v>
      </c>
      <c r="E142" s="72">
        <v>2743540.7199999997</v>
      </c>
      <c r="F142" s="72">
        <v>1138518.41</v>
      </c>
      <c r="G142" s="72">
        <f t="shared" si="2"/>
        <v>3882059.13</v>
      </c>
      <c r="H142" s="84">
        <v>100</v>
      </c>
    </row>
    <row r="143" spans="1:8" ht="12">
      <c r="A143" s="81" t="s">
        <v>42</v>
      </c>
      <c r="B143" s="81" t="s">
        <v>482</v>
      </c>
      <c r="C143" s="81" t="s">
        <v>531</v>
      </c>
      <c r="D143" s="81" t="s">
        <v>480</v>
      </c>
      <c r="E143" s="72">
        <v>9129607.18</v>
      </c>
      <c r="F143" s="72">
        <v>3985672.42</v>
      </c>
      <c r="G143" s="72">
        <f t="shared" si="2"/>
        <v>13115279.6</v>
      </c>
      <c r="H143" s="84">
        <v>89</v>
      </c>
    </row>
    <row r="144" spans="1:8" ht="12">
      <c r="A144" s="81" t="s">
        <v>425</v>
      </c>
      <c r="B144" s="81" t="s">
        <v>479</v>
      </c>
      <c r="C144" s="81" t="s">
        <v>511</v>
      </c>
      <c r="D144" s="81" t="s">
        <v>480</v>
      </c>
      <c r="E144" s="72">
        <v>1634178.65</v>
      </c>
      <c r="F144" s="72">
        <v>697237.87</v>
      </c>
      <c r="G144" s="72">
        <f t="shared" si="2"/>
        <v>2331416.52</v>
      </c>
      <c r="H144" s="84">
        <v>28</v>
      </c>
    </row>
    <row r="145" spans="1:8" ht="12">
      <c r="A145" s="81" t="s">
        <v>376</v>
      </c>
      <c r="B145" s="81" t="s">
        <v>482</v>
      </c>
      <c r="C145" s="81" t="s">
        <v>514</v>
      </c>
      <c r="D145" s="81" t="s">
        <v>481</v>
      </c>
      <c r="E145" s="72">
        <v>824521.04</v>
      </c>
      <c r="F145" s="72">
        <v>340836.14</v>
      </c>
      <c r="G145" s="72">
        <f t="shared" si="2"/>
        <v>1165357.1800000002</v>
      </c>
      <c r="H145" s="84">
        <v>35</v>
      </c>
    </row>
    <row r="146" spans="1:8" ht="12">
      <c r="A146" s="81" t="s">
        <v>134</v>
      </c>
      <c r="B146" s="81" t="s">
        <v>482</v>
      </c>
      <c r="C146" s="81" t="s">
        <v>522</v>
      </c>
      <c r="D146" s="81" t="s">
        <v>481</v>
      </c>
      <c r="E146" s="72">
        <v>604554.34</v>
      </c>
      <c r="F146" s="72">
        <v>261326.73</v>
      </c>
      <c r="G146" s="72">
        <f t="shared" si="2"/>
        <v>865881.07</v>
      </c>
      <c r="H146" s="84">
        <v>34</v>
      </c>
    </row>
    <row r="147" spans="1:8" ht="12">
      <c r="A147" s="81" t="s">
        <v>283</v>
      </c>
      <c r="B147" s="81" t="s">
        <v>482</v>
      </c>
      <c r="C147" s="81" t="s">
        <v>522</v>
      </c>
      <c r="D147" s="81" t="s">
        <v>480</v>
      </c>
      <c r="E147" s="72">
        <v>2032410.78</v>
      </c>
      <c r="F147" s="72">
        <v>853346.11</v>
      </c>
      <c r="G147" s="72">
        <f t="shared" si="2"/>
        <v>2885756.89</v>
      </c>
      <c r="H147" s="84">
        <v>49</v>
      </c>
    </row>
    <row r="148" spans="1:8" ht="12">
      <c r="A148" s="81" t="s">
        <v>305</v>
      </c>
      <c r="B148" s="81" t="s">
        <v>482</v>
      </c>
      <c r="C148" s="81" t="s">
        <v>514</v>
      </c>
      <c r="D148" s="81" t="s">
        <v>480</v>
      </c>
      <c r="E148" s="72">
        <v>5285460.109999999</v>
      </c>
      <c r="F148" s="72">
        <v>2111807.88</v>
      </c>
      <c r="G148" s="72">
        <f t="shared" si="2"/>
        <v>7397267.989999999</v>
      </c>
      <c r="H148" s="84">
        <v>64</v>
      </c>
    </row>
    <row r="149" spans="1:8" ht="12">
      <c r="A149" s="81" t="s">
        <v>581</v>
      </c>
      <c r="B149" s="81" t="s">
        <v>479</v>
      </c>
      <c r="C149" s="81" t="s">
        <v>492</v>
      </c>
      <c r="D149" s="81" t="s">
        <v>480</v>
      </c>
      <c r="E149" s="72">
        <v>169475.92</v>
      </c>
      <c r="F149" s="72">
        <v>78029.3</v>
      </c>
      <c r="G149" s="72">
        <f t="shared" si="2"/>
        <v>247505.22000000003</v>
      </c>
      <c r="H149" s="84">
        <v>8</v>
      </c>
    </row>
    <row r="150" spans="1:8" ht="12">
      <c r="A150" s="81" t="s">
        <v>291</v>
      </c>
      <c r="B150" s="81" t="s">
        <v>482</v>
      </c>
      <c r="C150" s="81" t="s">
        <v>523</v>
      </c>
      <c r="D150" s="81" t="s">
        <v>480</v>
      </c>
      <c r="E150" s="72">
        <v>1941108.31</v>
      </c>
      <c r="F150" s="72">
        <v>842675.32</v>
      </c>
      <c r="G150" s="72">
        <f t="shared" si="2"/>
        <v>2783783.63</v>
      </c>
      <c r="H150" s="84">
        <v>46</v>
      </c>
    </row>
    <row r="151" spans="1:8" ht="12">
      <c r="A151" s="81" t="s">
        <v>123</v>
      </c>
      <c r="B151" s="81" t="s">
        <v>479</v>
      </c>
      <c r="C151" s="81" t="s">
        <v>507</v>
      </c>
      <c r="D151" s="81" t="s">
        <v>481</v>
      </c>
      <c r="E151" s="72">
        <v>426446.99</v>
      </c>
      <c r="F151" s="72">
        <v>218749.42</v>
      </c>
      <c r="G151" s="72">
        <f t="shared" si="2"/>
        <v>645196.41</v>
      </c>
      <c r="H151" s="84">
        <v>25</v>
      </c>
    </row>
    <row r="152" spans="1:8" ht="12">
      <c r="A152" s="81" t="s">
        <v>94</v>
      </c>
      <c r="B152" s="81" t="s">
        <v>482</v>
      </c>
      <c r="C152" s="81" t="s">
        <v>528</v>
      </c>
      <c r="D152" s="81" t="s">
        <v>480</v>
      </c>
      <c r="E152" s="72">
        <v>6797317.41</v>
      </c>
      <c r="F152" s="72">
        <v>2638569.08</v>
      </c>
      <c r="G152" s="72">
        <f t="shared" si="2"/>
        <v>9435886.49</v>
      </c>
      <c r="H152" s="84">
        <v>85</v>
      </c>
    </row>
    <row r="153" spans="1:8" ht="12">
      <c r="A153" s="81" t="s">
        <v>332</v>
      </c>
      <c r="B153" s="81" t="s">
        <v>482</v>
      </c>
      <c r="C153" s="81" t="s">
        <v>527</v>
      </c>
      <c r="D153" s="81" t="s">
        <v>481</v>
      </c>
      <c r="E153" s="72">
        <v>5034893.12</v>
      </c>
      <c r="F153" s="72">
        <v>2057512.81</v>
      </c>
      <c r="G153" s="72">
        <f t="shared" si="2"/>
        <v>7092405.93</v>
      </c>
      <c r="H153" s="84">
        <v>82</v>
      </c>
    </row>
    <row r="154" spans="1:8" ht="12">
      <c r="A154" s="81" t="s">
        <v>381</v>
      </c>
      <c r="B154" s="81" t="s">
        <v>482</v>
      </c>
      <c r="C154" s="81" t="s">
        <v>525</v>
      </c>
      <c r="D154" s="81" t="s">
        <v>481</v>
      </c>
      <c r="E154" s="72">
        <v>624482.1499999999</v>
      </c>
      <c r="F154" s="72">
        <v>253012.41</v>
      </c>
      <c r="G154" s="72">
        <f t="shared" si="2"/>
        <v>877494.5599999999</v>
      </c>
      <c r="H154" s="84">
        <v>30</v>
      </c>
    </row>
    <row r="155" spans="1:8" ht="12">
      <c r="A155" s="81" t="s">
        <v>362</v>
      </c>
      <c r="B155" s="81" t="s">
        <v>482</v>
      </c>
      <c r="C155" s="81" t="s">
        <v>515</v>
      </c>
      <c r="D155" s="81" t="s">
        <v>481</v>
      </c>
      <c r="E155" s="72">
        <v>287172.66</v>
      </c>
      <c r="F155" s="72">
        <v>116454.76</v>
      </c>
      <c r="G155" s="72">
        <f t="shared" si="2"/>
        <v>403627.42</v>
      </c>
      <c r="H155" s="84">
        <v>30</v>
      </c>
    </row>
    <row r="156" spans="1:8" ht="12">
      <c r="A156" s="81" t="s">
        <v>575</v>
      </c>
      <c r="B156" s="81" t="s">
        <v>479</v>
      </c>
      <c r="C156" s="81" t="s">
        <v>497</v>
      </c>
      <c r="D156" s="81" t="s">
        <v>480</v>
      </c>
      <c r="E156" s="72">
        <v>1025449.01</v>
      </c>
      <c r="F156" s="72">
        <v>464428.51</v>
      </c>
      <c r="G156" s="72">
        <f t="shared" si="2"/>
        <v>1489877.52</v>
      </c>
      <c r="H156" s="84">
        <v>32</v>
      </c>
    </row>
    <row r="157" spans="1:8" ht="12">
      <c r="A157" s="81" t="s">
        <v>415</v>
      </c>
      <c r="B157" s="81" t="s">
        <v>479</v>
      </c>
      <c r="C157" s="81" t="s">
        <v>497</v>
      </c>
      <c r="D157" s="81" t="s">
        <v>480</v>
      </c>
      <c r="E157" s="72">
        <v>3440859.2900000005</v>
      </c>
      <c r="F157" s="72">
        <v>1253209.8</v>
      </c>
      <c r="G157" s="72">
        <f t="shared" si="2"/>
        <v>4694069.090000001</v>
      </c>
      <c r="H157" s="84">
        <v>50</v>
      </c>
    </row>
    <row r="158" spans="1:8" ht="12">
      <c r="A158" s="81" t="s">
        <v>72</v>
      </c>
      <c r="B158" s="81" t="s">
        <v>479</v>
      </c>
      <c r="C158" s="81" t="s">
        <v>497</v>
      </c>
      <c r="D158" s="81" t="s">
        <v>481</v>
      </c>
      <c r="E158" s="72">
        <v>4523498.98</v>
      </c>
      <c r="F158" s="72">
        <v>1950599.36</v>
      </c>
      <c r="G158" s="72">
        <f t="shared" si="2"/>
        <v>6474098.340000001</v>
      </c>
      <c r="H158" s="84">
        <v>105</v>
      </c>
    </row>
    <row r="159" spans="1:8" ht="12">
      <c r="A159" s="81" t="s">
        <v>430</v>
      </c>
      <c r="B159" s="81" t="s">
        <v>479</v>
      </c>
      <c r="C159" s="81" t="s">
        <v>497</v>
      </c>
      <c r="D159" s="81" t="s">
        <v>481</v>
      </c>
      <c r="E159" s="72">
        <v>1992003.8800000001</v>
      </c>
      <c r="F159" s="72">
        <v>881079.98</v>
      </c>
      <c r="G159" s="72">
        <f t="shared" si="2"/>
        <v>2873083.8600000003</v>
      </c>
      <c r="H159" s="84">
        <v>72</v>
      </c>
    </row>
    <row r="160" spans="1:8" ht="12">
      <c r="A160" s="81" t="s">
        <v>394</v>
      </c>
      <c r="B160" s="81" t="s">
        <v>479</v>
      </c>
      <c r="C160" s="81" t="s">
        <v>496</v>
      </c>
      <c r="D160" s="81" t="s">
        <v>480</v>
      </c>
      <c r="E160" s="72">
        <v>794051.21</v>
      </c>
      <c r="F160" s="72">
        <v>298362.05</v>
      </c>
      <c r="G160" s="72">
        <f t="shared" si="2"/>
        <v>1092413.26</v>
      </c>
      <c r="H160" s="84">
        <v>28</v>
      </c>
    </row>
    <row r="161" spans="1:8" ht="12">
      <c r="A161" s="81" t="s">
        <v>24</v>
      </c>
      <c r="B161" s="81" t="s">
        <v>482</v>
      </c>
      <c r="C161" s="81" t="s">
        <v>532</v>
      </c>
      <c r="D161" s="81" t="s">
        <v>480</v>
      </c>
      <c r="E161" s="72">
        <v>10184062.559999999</v>
      </c>
      <c r="F161" s="72">
        <v>4222775.63</v>
      </c>
      <c r="G161" s="72">
        <f t="shared" si="2"/>
        <v>14406838.189999998</v>
      </c>
      <c r="H161" s="84">
        <v>86</v>
      </c>
    </row>
    <row r="162" spans="1:8" ht="12">
      <c r="A162" s="81" t="s">
        <v>300</v>
      </c>
      <c r="B162" s="81" t="s">
        <v>482</v>
      </c>
      <c r="C162" s="81" t="s">
        <v>533</v>
      </c>
      <c r="D162" s="81" t="s">
        <v>480</v>
      </c>
      <c r="E162" s="72">
        <v>4314421.91</v>
      </c>
      <c r="F162" s="72">
        <v>1680433.7</v>
      </c>
      <c r="G162" s="72">
        <f t="shared" si="2"/>
        <v>5994855.61</v>
      </c>
      <c r="H162" s="84">
        <v>50</v>
      </c>
    </row>
    <row r="163" spans="1:8" ht="12">
      <c r="A163" s="81" t="s">
        <v>370</v>
      </c>
      <c r="B163" s="81" t="s">
        <v>482</v>
      </c>
      <c r="C163" s="81" t="s">
        <v>514</v>
      </c>
      <c r="D163" s="81" t="s">
        <v>481</v>
      </c>
      <c r="E163" s="72">
        <v>2782518.5300000003</v>
      </c>
      <c r="F163" s="72">
        <v>1146036.2</v>
      </c>
      <c r="G163" s="72">
        <f t="shared" si="2"/>
        <v>3928554.7300000004</v>
      </c>
      <c r="H163" s="84">
        <v>40</v>
      </c>
    </row>
    <row r="164" spans="1:8" ht="12">
      <c r="A164" s="81" t="s">
        <v>476</v>
      </c>
      <c r="B164" s="81" t="s">
        <v>482</v>
      </c>
      <c r="C164" s="81" t="s">
        <v>573</v>
      </c>
      <c r="D164" s="81" t="s">
        <v>480</v>
      </c>
      <c r="E164" s="72">
        <v>5099989.88</v>
      </c>
      <c r="F164" s="72">
        <v>1982425.52</v>
      </c>
      <c r="G164" s="72">
        <f t="shared" si="2"/>
        <v>7082415.4</v>
      </c>
      <c r="H164" s="84">
        <v>45</v>
      </c>
    </row>
    <row r="165" spans="1:8" ht="12">
      <c r="A165" s="81" t="s">
        <v>12</v>
      </c>
      <c r="B165" s="81" t="s">
        <v>482</v>
      </c>
      <c r="C165" s="81" t="s">
        <v>513</v>
      </c>
      <c r="D165" s="81" t="s">
        <v>480</v>
      </c>
      <c r="E165" s="72">
        <v>4603252.79</v>
      </c>
      <c r="F165" s="72">
        <v>1664660.4</v>
      </c>
      <c r="G165" s="72">
        <f t="shared" si="2"/>
        <v>6267913.1899999995</v>
      </c>
      <c r="H165" s="84">
        <v>60</v>
      </c>
    </row>
    <row r="166" spans="1:8" ht="12">
      <c r="A166" s="81" t="s">
        <v>48</v>
      </c>
      <c r="B166" s="81" t="s">
        <v>479</v>
      </c>
      <c r="C166" s="81" t="s">
        <v>496</v>
      </c>
      <c r="D166" s="81" t="s">
        <v>480</v>
      </c>
      <c r="E166" s="72">
        <v>775293.56</v>
      </c>
      <c r="F166" s="72">
        <v>348129.21</v>
      </c>
      <c r="G166" s="72">
        <f t="shared" si="2"/>
        <v>1123422.77</v>
      </c>
      <c r="H166" s="84">
        <v>22</v>
      </c>
    </row>
    <row r="167" spans="1:8" ht="12">
      <c r="A167" s="81" t="s">
        <v>407</v>
      </c>
      <c r="B167" s="81" t="s">
        <v>479</v>
      </c>
      <c r="C167" s="81" t="s">
        <v>501</v>
      </c>
      <c r="D167" s="81" t="s">
        <v>480</v>
      </c>
      <c r="E167" s="72">
        <v>904316.75</v>
      </c>
      <c r="F167" s="72">
        <v>392030.02</v>
      </c>
      <c r="G167" s="72">
        <f t="shared" si="2"/>
        <v>1296346.77</v>
      </c>
      <c r="H167" s="84">
        <v>23</v>
      </c>
    </row>
    <row r="168" spans="1:8" ht="12">
      <c r="A168" s="81" t="s">
        <v>410</v>
      </c>
      <c r="B168" s="81" t="s">
        <v>479</v>
      </c>
      <c r="C168" s="81" t="s">
        <v>500</v>
      </c>
      <c r="D168" s="81" t="s">
        <v>480</v>
      </c>
      <c r="E168" s="72">
        <v>3456060.25</v>
      </c>
      <c r="F168" s="72">
        <v>1602721.68</v>
      </c>
      <c r="G168" s="72">
        <f t="shared" si="2"/>
        <v>5058781.93</v>
      </c>
      <c r="H168" s="84">
        <v>40</v>
      </c>
    </row>
    <row r="169" spans="1:8" ht="12">
      <c r="A169" s="81" t="s">
        <v>406</v>
      </c>
      <c r="B169" s="81" t="s">
        <v>479</v>
      </c>
      <c r="C169" s="81" t="s">
        <v>547</v>
      </c>
      <c r="D169" s="81" t="s">
        <v>480</v>
      </c>
      <c r="E169" s="72">
        <v>2074257.02</v>
      </c>
      <c r="F169" s="72">
        <v>868032.75</v>
      </c>
      <c r="G169" s="72">
        <f t="shared" si="2"/>
        <v>2942289.77</v>
      </c>
      <c r="H169" s="84">
        <v>40</v>
      </c>
    </row>
    <row r="170" spans="1:8" ht="12">
      <c r="A170" s="81" t="s">
        <v>3</v>
      </c>
      <c r="B170" s="81" t="s">
        <v>482</v>
      </c>
      <c r="C170" s="81" t="s">
        <v>527</v>
      </c>
      <c r="D170" s="81" t="s">
        <v>480</v>
      </c>
      <c r="E170" s="72">
        <v>3441253.34</v>
      </c>
      <c r="F170" s="72">
        <v>1365911.37</v>
      </c>
      <c r="G170" s="72">
        <f t="shared" si="2"/>
        <v>4807164.71</v>
      </c>
      <c r="H170" s="84">
        <v>64</v>
      </c>
    </row>
    <row r="171" spans="1:8" ht="12">
      <c r="A171" s="81" t="s">
        <v>4</v>
      </c>
      <c r="B171" s="81" t="s">
        <v>482</v>
      </c>
      <c r="C171" s="81" t="s">
        <v>536</v>
      </c>
      <c r="D171" s="81" t="s">
        <v>480</v>
      </c>
      <c r="E171" s="72">
        <v>5435685.04</v>
      </c>
      <c r="F171" s="72">
        <v>2588493.12</v>
      </c>
      <c r="G171" s="72">
        <f t="shared" si="2"/>
        <v>8024178.16</v>
      </c>
      <c r="H171" s="84">
        <v>70</v>
      </c>
    </row>
    <row r="172" spans="1:8" ht="12">
      <c r="A172" s="81" t="s">
        <v>117</v>
      </c>
      <c r="B172" s="81" t="s">
        <v>479</v>
      </c>
      <c r="C172" s="81" t="s">
        <v>505</v>
      </c>
      <c r="D172" s="81" t="s">
        <v>480</v>
      </c>
      <c r="E172" s="72">
        <v>2875732.43</v>
      </c>
      <c r="F172" s="72">
        <v>1265041.88</v>
      </c>
      <c r="G172" s="72">
        <f t="shared" si="2"/>
        <v>4140774.31</v>
      </c>
      <c r="H172" s="84">
        <v>34</v>
      </c>
    </row>
    <row r="173" spans="1:8" ht="12">
      <c r="A173" s="81" t="s">
        <v>590</v>
      </c>
      <c r="B173" s="81" t="s">
        <v>479</v>
      </c>
      <c r="C173" s="81" t="s">
        <v>502</v>
      </c>
      <c r="D173" s="81" t="s">
        <v>480</v>
      </c>
      <c r="E173" s="72">
        <v>602710.56</v>
      </c>
      <c r="F173" s="72">
        <v>221327.58</v>
      </c>
      <c r="G173" s="72">
        <f t="shared" si="2"/>
        <v>824038.14</v>
      </c>
      <c r="H173" s="84">
        <v>15</v>
      </c>
    </row>
    <row r="174" spans="1:8" ht="12">
      <c r="A174" s="81" t="s">
        <v>417</v>
      </c>
      <c r="B174" s="81" t="s">
        <v>479</v>
      </c>
      <c r="C174" s="81" t="s">
        <v>503</v>
      </c>
      <c r="D174" s="81" t="s">
        <v>480</v>
      </c>
      <c r="E174" s="72">
        <v>1212039.1199999999</v>
      </c>
      <c r="F174" s="72">
        <v>538839.45</v>
      </c>
      <c r="G174" s="72">
        <f t="shared" si="2"/>
        <v>1750878.5699999998</v>
      </c>
      <c r="H174" s="84">
        <v>24</v>
      </c>
    </row>
    <row r="175" spans="1:8" ht="12">
      <c r="A175" s="81" t="s">
        <v>201</v>
      </c>
      <c r="B175" s="81" t="s">
        <v>479</v>
      </c>
      <c r="C175" s="81" t="s">
        <v>497</v>
      </c>
      <c r="D175" s="81" t="s">
        <v>480</v>
      </c>
      <c r="E175" s="72">
        <v>2192784.88</v>
      </c>
      <c r="F175" s="72">
        <v>868034.76</v>
      </c>
      <c r="G175" s="72">
        <f t="shared" si="2"/>
        <v>3060819.6399999997</v>
      </c>
      <c r="H175" s="84">
        <v>36</v>
      </c>
    </row>
    <row r="176" spans="1:8" ht="12">
      <c r="A176" s="81" t="s">
        <v>127</v>
      </c>
      <c r="B176" s="81" t="s">
        <v>482</v>
      </c>
      <c r="C176" s="81" t="s">
        <v>533</v>
      </c>
      <c r="D176" s="81" t="s">
        <v>481</v>
      </c>
      <c r="E176" s="72">
        <v>3034460.26</v>
      </c>
      <c r="F176" s="72">
        <v>1206085.87</v>
      </c>
      <c r="G176" s="72">
        <f t="shared" si="2"/>
        <v>4240546.13</v>
      </c>
      <c r="H176" s="84">
        <v>70</v>
      </c>
    </row>
    <row r="177" spans="1:8" ht="12">
      <c r="A177" s="81" t="s">
        <v>49</v>
      </c>
      <c r="B177" s="81" t="s">
        <v>482</v>
      </c>
      <c r="C177" s="81" t="s">
        <v>519</v>
      </c>
      <c r="D177" s="81" t="s">
        <v>480</v>
      </c>
      <c r="E177" s="72">
        <v>1637593.6600000001</v>
      </c>
      <c r="F177" s="72">
        <v>620843.54</v>
      </c>
      <c r="G177" s="72">
        <f t="shared" si="2"/>
        <v>2258437.2</v>
      </c>
      <c r="H177" s="84">
        <v>30</v>
      </c>
    </row>
    <row r="178" spans="1:8" ht="12">
      <c r="A178" s="81" t="s">
        <v>349</v>
      </c>
      <c r="B178" s="81" t="s">
        <v>482</v>
      </c>
      <c r="C178" s="81" t="s">
        <v>519</v>
      </c>
      <c r="D178" s="81" t="s">
        <v>481</v>
      </c>
      <c r="E178" s="72">
        <v>2825895.83</v>
      </c>
      <c r="F178" s="72">
        <v>1177528.51</v>
      </c>
      <c r="G178" s="72">
        <f t="shared" si="2"/>
        <v>4003424.34</v>
      </c>
      <c r="H178" s="84">
        <v>78</v>
      </c>
    </row>
    <row r="179" spans="1:8" ht="12">
      <c r="A179" s="81" t="s">
        <v>38</v>
      </c>
      <c r="B179" s="81" t="s">
        <v>482</v>
      </c>
      <c r="C179" s="81" t="s">
        <v>526</v>
      </c>
      <c r="D179" s="81" t="s">
        <v>481</v>
      </c>
      <c r="E179" s="72">
        <v>7482884.339999999</v>
      </c>
      <c r="F179" s="72">
        <v>3006642.69</v>
      </c>
      <c r="G179" s="72">
        <f t="shared" si="2"/>
        <v>10489527.03</v>
      </c>
      <c r="H179" s="84">
        <v>93</v>
      </c>
    </row>
    <row r="180" spans="1:8" ht="12">
      <c r="A180" s="81" t="s">
        <v>118</v>
      </c>
      <c r="B180" s="81" t="s">
        <v>482</v>
      </c>
      <c r="C180" s="81" t="s">
        <v>524</v>
      </c>
      <c r="D180" s="81" t="s">
        <v>480</v>
      </c>
      <c r="E180" s="72">
        <v>431561.36000000004</v>
      </c>
      <c r="F180" s="72">
        <v>144823.22</v>
      </c>
      <c r="G180" s="72">
        <f t="shared" si="2"/>
        <v>576384.5800000001</v>
      </c>
      <c r="H180" s="84">
        <v>22</v>
      </c>
    </row>
    <row r="181" spans="1:8" ht="12">
      <c r="A181" s="81" t="s">
        <v>18</v>
      </c>
      <c r="B181" s="81" t="s">
        <v>479</v>
      </c>
      <c r="C181" s="81" t="s">
        <v>497</v>
      </c>
      <c r="D181" s="81" t="s">
        <v>480</v>
      </c>
      <c r="E181" s="72">
        <v>5738899.64</v>
      </c>
      <c r="F181" s="72">
        <v>2523295.42</v>
      </c>
      <c r="G181" s="72">
        <f t="shared" si="2"/>
        <v>8262195.06</v>
      </c>
      <c r="H181" s="84">
        <v>80</v>
      </c>
    </row>
    <row r="182" spans="1:8" ht="12">
      <c r="A182" s="81" t="s">
        <v>95</v>
      </c>
      <c r="B182" s="81" t="s">
        <v>482</v>
      </c>
      <c r="C182" s="81" t="s">
        <v>528</v>
      </c>
      <c r="D182" s="81" t="s">
        <v>480</v>
      </c>
      <c r="E182" s="72">
        <v>6729559.629999999</v>
      </c>
      <c r="F182" s="72">
        <v>2955935.93</v>
      </c>
      <c r="G182" s="72">
        <f t="shared" si="2"/>
        <v>9685495.559999999</v>
      </c>
      <c r="H182" s="84">
        <v>80</v>
      </c>
    </row>
    <row r="183" spans="1:8" ht="12">
      <c r="A183" s="81" t="s">
        <v>124</v>
      </c>
      <c r="B183" s="81" t="s">
        <v>482</v>
      </c>
      <c r="C183" s="81" t="s">
        <v>541</v>
      </c>
      <c r="D183" s="81" t="s">
        <v>481</v>
      </c>
      <c r="E183" s="72">
        <v>417282.91000000003</v>
      </c>
      <c r="F183" s="72">
        <v>200366.6</v>
      </c>
      <c r="G183" s="72">
        <f t="shared" si="2"/>
        <v>617649.51</v>
      </c>
      <c r="H183" s="84">
        <v>30</v>
      </c>
    </row>
    <row r="184" spans="1:8" ht="12">
      <c r="A184" s="81" t="s">
        <v>268</v>
      </c>
      <c r="B184" s="81" t="s">
        <v>482</v>
      </c>
      <c r="C184" s="81" t="s">
        <v>528</v>
      </c>
      <c r="D184" s="81" t="s">
        <v>480</v>
      </c>
      <c r="E184" s="72">
        <v>7161721.9399999995</v>
      </c>
      <c r="F184" s="72">
        <v>2874222.58</v>
      </c>
      <c r="G184" s="72">
        <f t="shared" si="2"/>
        <v>10035944.52</v>
      </c>
      <c r="H184" s="84">
        <v>72</v>
      </c>
    </row>
    <row r="185" spans="1:8" ht="12">
      <c r="A185" s="81" t="s">
        <v>135</v>
      </c>
      <c r="B185" s="81" t="s">
        <v>482</v>
      </c>
      <c r="C185" s="81" t="s">
        <v>516</v>
      </c>
      <c r="D185" s="81" t="s">
        <v>480</v>
      </c>
      <c r="E185" s="72">
        <v>4558687.67</v>
      </c>
      <c r="F185" s="72">
        <v>1864115.22</v>
      </c>
      <c r="G185" s="72">
        <f t="shared" si="2"/>
        <v>6422802.89</v>
      </c>
      <c r="H185" s="84">
        <v>47</v>
      </c>
    </row>
    <row r="186" spans="1:8" ht="12">
      <c r="A186" s="81" t="s">
        <v>374</v>
      </c>
      <c r="B186" s="81" t="s">
        <v>482</v>
      </c>
      <c r="C186" s="81" t="s">
        <v>536</v>
      </c>
      <c r="D186" s="81" t="s">
        <v>481</v>
      </c>
      <c r="E186" s="72">
        <v>1775458.8299999998</v>
      </c>
      <c r="F186" s="72">
        <v>840331.16</v>
      </c>
      <c r="G186" s="72">
        <f t="shared" si="2"/>
        <v>2615789.9899999998</v>
      </c>
      <c r="H186" s="84">
        <v>50</v>
      </c>
    </row>
    <row r="187" spans="1:8" ht="12">
      <c r="A187" s="81" t="s">
        <v>586</v>
      </c>
      <c r="B187" s="81" t="s">
        <v>482</v>
      </c>
      <c r="C187" s="81" t="s">
        <v>513</v>
      </c>
      <c r="D187" s="81" t="s">
        <v>481</v>
      </c>
      <c r="E187" s="72">
        <v>1537203.7800000003</v>
      </c>
      <c r="F187" s="72">
        <v>657016.55</v>
      </c>
      <c r="G187" s="72">
        <f t="shared" si="2"/>
        <v>2194220.33</v>
      </c>
      <c r="H187" s="84">
        <v>80</v>
      </c>
    </row>
    <row r="188" spans="1:8" ht="12">
      <c r="A188" s="81" t="s">
        <v>373</v>
      </c>
      <c r="B188" s="81" t="s">
        <v>482</v>
      </c>
      <c r="C188" s="81" t="s">
        <v>530</v>
      </c>
      <c r="D188" s="81" t="s">
        <v>481</v>
      </c>
      <c r="E188" s="72">
        <v>1263148.7200000002</v>
      </c>
      <c r="F188" s="72">
        <v>537534.71</v>
      </c>
      <c r="G188" s="72">
        <f t="shared" si="2"/>
        <v>1800683.4300000002</v>
      </c>
      <c r="H188" s="84">
        <v>50</v>
      </c>
    </row>
    <row r="189" spans="1:8" ht="12">
      <c r="A189" s="81" t="s">
        <v>342</v>
      </c>
      <c r="B189" s="81" t="s">
        <v>482</v>
      </c>
      <c r="C189" s="81" t="s">
        <v>525</v>
      </c>
      <c r="D189" s="81" t="s">
        <v>481</v>
      </c>
      <c r="E189" s="72">
        <v>1125866.81</v>
      </c>
      <c r="F189" s="72">
        <v>459575.45</v>
      </c>
      <c r="G189" s="72">
        <f t="shared" si="2"/>
        <v>1585442.26</v>
      </c>
      <c r="H189" s="84">
        <v>41</v>
      </c>
    </row>
    <row r="190" spans="1:8" ht="12">
      <c r="A190" s="81" t="s">
        <v>469</v>
      </c>
      <c r="B190" s="81" t="s">
        <v>482</v>
      </c>
      <c r="C190" s="81" t="s">
        <v>532</v>
      </c>
      <c r="D190" s="81" t="s">
        <v>480</v>
      </c>
      <c r="E190" s="72">
        <v>7575540.33</v>
      </c>
      <c r="F190" s="72">
        <v>3214577.87</v>
      </c>
      <c r="G190" s="72">
        <f t="shared" si="2"/>
        <v>10790118.2</v>
      </c>
      <c r="H190" s="84">
        <v>80</v>
      </c>
    </row>
    <row r="191" spans="1:8" ht="12">
      <c r="A191" s="81" t="s">
        <v>64</v>
      </c>
      <c r="B191" s="81" t="s">
        <v>482</v>
      </c>
      <c r="C191" s="81" t="s">
        <v>538</v>
      </c>
      <c r="D191" s="81" t="s">
        <v>480</v>
      </c>
      <c r="E191" s="72">
        <v>3843712.7199999997</v>
      </c>
      <c r="F191" s="72">
        <v>1377395.52</v>
      </c>
      <c r="G191" s="72">
        <f t="shared" si="2"/>
        <v>5221108.24</v>
      </c>
      <c r="H191" s="84">
        <v>70</v>
      </c>
    </row>
    <row r="192" spans="1:8" ht="12">
      <c r="A192" s="81" t="s">
        <v>205</v>
      </c>
      <c r="B192" s="81" t="s">
        <v>482</v>
      </c>
      <c r="C192" s="81" t="s">
        <v>526</v>
      </c>
      <c r="D192" s="81" t="s">
        <v>481</v>
      </c>
      <c r="E192" s="72">
        <v>8458675.66</v>
      </c>
      <c r="F192" s="72">
        <v>3762649.14</v>
      </c>
      <c r="G192" s="72">
        <f t="shared" si="2"/>
        <v>12221324.8</v>
      </c>
      <c r="H192" s="84">
        <v>90</v>
      </c>
    </row>
    <row r="193" spans="1:8" ht="12">
      <c r="A193" s="81" t="s">
        <v>145</v>
      </c>
      <c r="B193" s="81" t="s">
        <v>479</v>
      </c>
      <c r="C193" s="81" t="s">
        <v>500</v>
      </c>
      <c r="D193" s="81" t="s">
        <v>481</v>
      </c>
      <c r="E193" s="72">
        <v>207447.72</v>
      </c>
      <c r="F193" s="72">
        <v>108156.4</v>
      </c>
      <c r="G193" s="72">
        <f t="shared" si="2"/>
        <v>315604.12</v>
      </c>
      <c r="H193" s="84">
        <v>10</v>
      </c>
    </row>
    <row r="194" spans="1:8" ht="12">
      <c r="A194" s="81" t="s">
        <v>232</v>
      </c>
      <c r="B194" s="81" t="s">
        <v>479</v>
      </c>
      <c r="C194" s="81" t="s">
        <v>489</v>
      </c>
      <c r="D194" s="81" t="s">
        <v>480</v>
      </c>
      <c r="E194" s="72">
        <v>2300606.09</v>
      </c>
      <c r="F194" s="72">
        <v>903437.53</v>
      </c>
      <c r="G194" s="72">
        <f t="shared" si="2"/>
        <v>3204043.62</v>
      </c>
      <c r="H194" s="84">
        <v>45</v>
      </c>
    </row>
    <row r="195" spans="1:8" ht="12">
      <c r="A195" s="81" t="s">
        <v>231</v>
      </c>
      <c r="B195" s="81" t="s">
        <v>482</v>
      </c>
      <c r="C195" s="81" t="s">
        <v>535</v>
      </c>
      <c r="D195" s="81" t="s">
        <v>481</v>
      </c>
      <c r="E195" s="72">
        <v>3028682.04</v>
      </c>
      <c r="F195" s="72">
        <v>1287184.34</v>
      </c>
      <c r="G195" s="72">
        <f t="shared" si="2"/>
        <v>4315866.38</v>
      </c>
      <c r="H195" s="84">
        <v>91</v>
      </c>
    </row>
    <row r="196" spans="1:8" ht="12">
      <c r="A196" s="81" t="s">
        <v>146</v>
      </c>
      <c r="B196" s="81" t="s">
        <v>482</v>
      </c>
      <c r="C196" s="81" t="s">
        <v>535</v>
      </c>
      <c r="D196" s="81" t="s">
        <v>481</v>
      </c>
      <c r="E196" s="72">
        <v>2296647.17</v>
      </c>
      <c r="F196" s="72">
        <v>843961.86</v>
      </c>
      <c r="G196" s="72">
        <f t="shared" si="2"/>
        <v>3140609.03</v>
      </c>
      <c r="H196" s="84">
        <v>55</v>
      </c>
    </row>
    <row r="197" spans="1:8" ht="12">
      <c r="A197" s="81" t="s">
        <v>447</v>
      </c>
      <c r="B197" s="81" t="s">
        <v>479</v>
      </c>
      <c r="C197" s="81" t="s">
        <v>510</v>
      </c>
      <c r="D197" s="81" t="s">
        <v>481</v>
      </c>
      <c r="E197" s="72">
        <v>1033869.37</v>
      </c>
      <c r="F197" s="72">
        <v>491364.86</v>
      </c>
      <c r="G197" s="72">
        <f t="shared" si="2"/>
        <v>1525234.23</v>
      </c>
      <c r="H197" s="84">
        <v>36</v>
      </c>
    </row>
    <row r="198" spans="1:8" ht="12">
      <c r="A198" s="81" t="s">
        <v>449</v>
      </c>
      <c r="B198" s="81" t="s">
        <v>479</v>
      </c>
      <c r="C198" s="81" t="s">
        <v>510</v>
      </c>
      <c r="D198" s="81" t="s">
        <v>481</v>
      </c>
      <c r="E198" s="72">
        <v>3127059.9</v>
      </c>
      <c r="F198" s="72">
        <v>1336665.99</v>
      </c>
      <c r="G198" s="72">
        <f t="shared" si="2"/>
        <v>4463725.89</v>
      </c>
      <c r="H198" s="84">
        <v>83</v>
      </c>
    </row>
    <row r="199" spans="1:8" ht="12">
      <c r="A199" s="81" t="s">
        <v>471</v>
      </c>
      <c r="B199" s="81" t="s">
        <v>482</v>
      </c>
      <c r="C199" s="81" t="s">
        <v>535</v>
      </c>
      <c r="D199" s="81" t="s">
        <v>480</v>
      </c>
      <c r="E199" s="72">
        <v>5038393.4</v>
      </c>
      <c r="F199" s="72">
        <v>2007556.41</v>
      </c>
      <c r="G199" s="72">
        <f t="shared" si="2"/>
        <v>7045949.8100000005</v>
      </c>
      <c r="H199" s="84">
        <v>65</v>
      </c>
    </row>
    <row r="200" spans="1:8" ht="12">
      <c r="A200" s="81" t="s">
        <v>431</v>
      </c>
      <c r="B200" s="81" t="s">
        <v>479</v>
      </c>
      <c r="C200" s="81" t="s">
        <v>505</v>
      </c>
      <c r="D200" s="81" t="s">
        <v>481</v>
      </c>
      <c r="E200" s="72">
        <v>2080562.6500000001</v>
      </c>
      <c r="F200" s="72">
        <v>833351.89</v>
      </c>
      <c r="G200" s="72">
        <f t="shared" si="2"/>
        <v>2913914.54</v>
      </c>
      <c r="H200" s="84">
        <v>42</v>
      </c>
    </row>
    <row r="201" spans="1:8" ht="12">
      <c r="A201" s="81" t="s">
        <v>371</v>
      </c>
      <c r="B201" s="81" t="s">
        <v>482</v>
      </c>
      <c r="C201" s="81" t="s">
        <v>535</v>
      </c>
      <c r="D201" s="81" t="s">
        <v>481</v>
      </c>
      <c r="E201" s="72">
        <v>3174935.11</v>
      </c>
      <c r="F201" s="72">
        <v>1307101.34</v>
      </c>
      <c r="G201" s="72">
        <f t="shared" si="2"/>
        <v>4482036.45</v>
      </c>
      <c r="H201" s="84">
        <v>70</v>
      </c>
    </row>
    <row r="202" spans="1:8" ht="12">
      <c r="A202" s="81" t="s">
        <v>278</v>
      </c>
      <c r="B202" s="81" t="s">
        <v>482</v>
      </c>
      <c r="C202" s="81" t="s">
        <v>519</v>
      </c>
      <c r="D202" s="81" t="s">
        <v>480</v>
      </c>
      <c r="E202" s="72">
        <v>5654409.54</v>
      </c>
      <c r="F202" s="72">
        <v>2532669.29</v>
      </c>
      <c r="G202" s="72">
        <f aca="true" t="shared" si="3" ref="G202:G265">+E202+F202</f>
        <v>8187078.83</v>
      </c>
      <c r="H202" s="84">
        <v>100</v>
      </c>
    </row>
    <row r="203" spans="1:8" ht="12">
      <c r="A203" s="81" t="s">
        <v>422</v>
      </c>
      <c r="B203" s="81" t="s">
        <v>479</v>
      </c>
      <c r="C203" s="81" t="s">
        <v>497</v>
      </c>
      <c r="D203" s="81" t="s">
        <v>480</v>
      </c>
      <c r="E203" s="72">
        <v>2004990.54</v>
      </c>
      <c r="F203" s="72">
        <v>866100.72</v>
      </c>
      <c r="G203" s="72">
        <f t="shared" si="3"/>
        <v>2871091.26</v>
      </c>
      <c r="H203" s="84">
        <v>47</v>
      </c>
    </row>
    <row r="204" spans="1:8" ht="12">
      <c r="A204" s="81" t="s">
        <v>202</v>
      </c>
      <c r="B204" s="81" t="s">
        <v>482</v>
      </c>
      <c r="C204" s="81" t="s">
        <v>515</v>
      </c>
      <c r="D204" s="81" t="s">
        <v>480</v>
      </c>
      <c r="E204" s="72">
        <v>3090530.7199999997</v>
      </c>
      <c r="F204" s="72">
        <v>1247405.93</v>
      </c>
      <c r="G204" s="72">
        <f t="shared" si="3"/>
        <v>4337936.649999999</v>
      </c>
      <c r="H204" s="84">
        <v>46</v>
      </c>
    </row>
    <row r="205" spans="1:8" ht="12">
      <c r="A205" s="81" t="s">
        <v>147</v>
      </c>
      <c r="B205" s="81" t="s">
        <v>479</v>
      </c>
      <c r="C205" s="81" t="s">
        <v>494</v>
      </c>
      <c r="D205" s="81" t="s">
        <v>481</v>
      </c>
      <c r="E205" s="72">
        <v>1150982.95</v>
      </c>
      <c r="F205" s="72">
        <v>464076.02</v>
      </c>
      <c r="G205" s="72">
        <f t="shared" si="3"/>
        <v>1615058.97</v>
      </c>
      <c r="H205" s="84">
        <v>60</v>
      </c>
    </row>
    <row r="206" spans="1:8" ht="12">
      <c r="A206" s="81" t="s">
        <v>173</v>
      </c>
      <c r="B206" s="81" t="s">
        <v>482</v>
      </c>
      <c r="C206" s="81" t="s">
        <v>527</v>
      </c>
      <c r="D206" s="81" t="s">
        <v>481</v>
      </c>
      <c r="E206" s="72">
        <v>1187770.94</v>
      </c>
      <c r="F206" s="72">
        <v>534917.49</v>
      </c>
      <c r="G206" s="72">
        <f t="shared" si="3"/>
        <v>1722688.43</v>
      </c>
      <c r="H206" s="84">
        <v>29</v>
      </c>
    </row>
    <row r="207" spans="1:8" ht="12">
      <c r="A207" s="81" t="s">
        <v>119</v>
      </c>
      <c r="B207" s="81" t="s">
        <v>482</v>
      </c>
      <c r="C207" s="81" t="s">
        <v>533</v>
      </c>
      <c r="D207" s="81" t="s">
        <v>480</v>
      </c>
      <c r="E207" s="72">
        <v>9851997.919999998</v>
      </c>
      <c r="F207" s="72">
        <v>4015378.59</v>
      </c>
      <c r="G207" s="72">
        <f t="shared" si="3"/>
        <v>13867376.509999998</v>
      </c>
      <c r="H207" s="84">
        <v>86</v>
      </c>
    </row>
    <row r="208" spans="1:8" ht="12">
      <c r="A208" s="81" t="s">
        <v>336</v>
      </c>
      <c r="B208" s="81" t="s">
        <v>482</v>
      </c>
      <c r="C208" s="81" t="s">
        <v>542</v>
      </c>
      <c r="D208" s="81" t="s">
        <v>481</v>
      </c>
      <c r="E208" s="72">
        <v>1869300.8000000003</v>
      </c>
      <c r="F208" s="72">
        <v>750471.19</v>
      </c>
      <c r="G208" s="72">
        <f t="shared" si="3"/>
        <v>2619771.99</v>
      </c>
      <c r="H208" s="84">
        <v>39</v>
      </c>
    </row>
    <row r="209" spans="1:8" ht="12">
      <c r="A209" s="81" t="s">
        <v>316</v>
      </c>
      <c r="B209" s="81" t="s">
        <v>482</v>
      </c>
      <c r="C209" s="81" t="s">
        <v>533</v>
      </c>
      <c r="D209" s="81" t="s">
        <v>480</v>
      </c>
      <c r="E209" s="72">
        <v>2815336.28</v>
      </c>
      <c r="F209" s="72">
        <v>1191104.31</v>
      </c>
      <c r="G209" s="72">
        <f t="shared" si="3"/>
        <v>4006440.59</v>
      </c>
      <c r="H209" s="84">
        <v>50</v>
      </c>
    </row>
    <row r="210" spans="1:8" ht="12">
      <c r="A210" s="81" t="s">
        <v>583</v>
      </c>
      <c r="B210" s="81" t="s">
        <v>479</v>
      </c>
      <c r="C210" s="81" t="s">
        <v>555</v>
      </c>
      <c r="D210" s="81" t="s">
        <v>481</v>
      </c>
      <c r="E210" s="72">
        <v>1103700.53</v>
      </c>
      <c r="F210" s="72">
        <v>469798.43</v>
      </c>
      <c r="G210" s="72">
        <f t="shared" si="3"/>
        <v>1573498.96</v>
      </c>
      <c r="H210" s="84">
        <v>45</v>
      </c>
    </row>
    <row r="211" spans="1:8" ht="12">
      <c r="A211" s="81" t="s">
        <v>23</v>
      </c>
      <c r="B211" s="81" t="s">
        <v>482</v>
      </c>
      <c r="C211" s="81" t="s">
        <v>526</v>
      </c>
      <c r="D211" s="81" t="s">
        <v>480</v>
      </c>
      <c r="E211" s="72">
        <v>9370648.100000001</v>
      </c>
      <c r="F211" s="72">
        <v>3930299.07</v>
      </c>
      <c r="G211" s="72">
        <f t="shared" si="3"/>
        <v>13300947.170000002</v>
      </c>
      <c r="H211" s="84">
        <v>89</v>
      </c>
    </row>
    <row r="212" spans="1:8" ht="12">
      <c r="A212" s="81" t="s">
        <v>215</v>
      </c>
      <c r="B212" s="81" t="s">
        <v>479</v>
      </c>
      <c r="C212" s="81" t="s">
        <v>489</v>
      </c>
      <c r="D212" s="81" t="s">
        <v>481</v>
      </c>
      <c r="E212" s="72">
        <v>2923962.25</v>
      </c>
      <c r="F212" s="72">
        <v>1281981.9</v>
      </c>
      <c r="G212" s="72">
        <f t="shared" si="3"/>
        <v>4205944.15</v>
      </c>
      <c r="H212" s="84">
        <v>76</v>
      </c>
    </row>
    <row r="213" spans="1:8" ht="12">
      <c r="A213" s="81" t="s">
        <v>50</v>
      </c>
      <c r="B213" s="81" t="s">
        <v>482</v>
      </c>
      <c r="C213" s="81" t="s">
        <v>536</v>
      </c>
      <c r="D213" s="81" t="s">
        <v>480</v>
      </c>
      <c r="E213" s="72">
        <v>2131088.35</v>
      </c>
      <c r="F213" s="72">
        <v>825717.17</v>
      </c>
      <c r="G213" s="72">
        <f t="shared" si="3"/>
        <v>2956805.52</v>
      </c>
      <c r="H213" s="84">
        <v>33</v>
      </c>
    </row>
    <row r="214" spans="1:8" ht="12">
      <c r="A214" s="81" t="s">
        <v>255</v>
      </c>
      <c r="B214" s="81" t="s">
        <v>482</v>
      </c>
      <c r="C214" s="81" t="s">
        <v>536</v>
      </c>
      <c r="D214" s="81" t="s">
        <v>480</v>
      </c>
      <c r="E214" s="72">
        <v>962047.3299999998</v>
      </c>
      <c r="F214" s="72">
        <v>398553.07</v>
      </c>
      <c r="G214" s="72">
        <f t="shared" si="3"/>
        <v>1360600.4</v>
      </c>
      <c r="H214" s="84">
        <v>40</v>
      </c>
    </row>
    <row r="215" spans="1:8" ht="12">
      <c r="A215" s="81" t="s">
        <v>241</v>
      </c>
      <c r="B215" s="81" t="s">
        <v>482</v>
      </c>
      <c r="C215" s="81" t="s">
        <v>522</v>
      </c>
      <c r="D215" s="81" t="s">
        <v>481</v>
      </c>
      <c r="E215" s="72">
        <v>3785230.8099999996</v>
      </c>
      <c r="F215" s="72">
        <v>1537329.32</v>
      </c>
      <c r="G215" s="72">
        <f t="shared" si="3"/>
        <v>5322560.13</v>
      </c>
      <c r="H215" s="84">
        <v>93</v>
      </c>
    </row>
    <row r="216" spans="1:8" ht="12">
      <c r="A216" s="81" t="s">
        <v>81</v>
      </c>
      <c r="B216" s="81" t="s">
        <v>482</v>
      </c>
      <c r="C216" s="81" t="s">
        <v>522</v>
      </c>
      <c r="D216" s="81" t="s">
        <v>480</v>
      </c>
      <c r="E216" s="72">
        <v>4325479.94</v>
      </c>
      <c r="F216" s="72">
        <v>1812784.92</v>
      </c>
      <c r="G216" s="72">
        <f t="shared" si="3"/>
        <v>6138264.86</v>
      </c>
      <c r="H216" s="84">
        <v>73</v>
      </c>
    </row>
    <row r="217" spans="1:8" ht="12">
      <c r="A217" s="81" t="s">
        <v>37</v>
      </c>
      <c r="B217" s="81" t="s">
        <v>482</v>
      </c>
      <c r="C217" s="81" t="s">
        <v>534</v>
      </c>
      <c r="D217" s="81" t="s">
        <v>481</v>
      </c>
      <c r="E217" s="72">
        <v>2141068.5500000003</v>
      </c>
      <c r="F217" s="72">
        <v>812659.34</v>
      </c>
      <c r="G217" s="72">
        <f t="shared" si="3"/>
        <v>2953727.89</v>
      </c>
      <c r="H217" s="84">
        <v>61</v>
      </c>
    </row>
    <row r="218" spans="1:8" ht="12">
      <c r="A218" s="81" t="s">
        <v>120</v>
      </c>
      <c r="B218" s="81" t="s">
        <v>479</v>
      </c>
      <c r="C218" s="81" t="s">
        <v>507</v>
      </c>
      <c r="D218" s="81" t="s">
        <v>480</v>
      </c>
      <c r="E218" s="72">
        <v>766348.2699999999</v>
      </c>
      <c r="F218" s="72">
        <v>368863.23</v>
      </c>
      <c r="G218" s="72">
        <f t="shared" si="3"/>
        <v>1135211.5</v>
      </c>
      <c r="H218" s="84">
        <v>16</v>
      </c>
    </row>
    <row r="219" spans="1:8" ht="12">
      <c r="A219" s="81" t="s">
        <v>452</v>
      </c>
      <c r="B219" s="81" t="s">
        <v>479</v>
      </c>
      <c r="C219" s="81" t="s">
        <v>487</v>
      </c>
      <c r="D219" s="81" t="s">
        <v>481</v>
      </c>
      <c r="E219" s="72">
        <v>1474723.95</v>
      </c>
      <c r="F219" s="72">
        <v>695509.92</v>
      </c>
      <c r="G219" s="72">
        <f t="shared" si="3"/>
        <v>2170233.87</v>
      </c>
      <c r="H219" s="84">
        <v>53</v>
      </c>
    </row>
    <row r="220" spans="1:8" ht="12">
      <c r="A220" s="81" t="s">
        <v>459</v>
      </c>
      <c r="B220" s="81" t="s">
        <v>479</v>
      </c>
      <c r="C220" s="81" t="s">
        <v>508</v>
      </c>
      <c r="D220" s="81" t="s">
        <v>481</v>
      </c>
      <c r="E220" s="72">
        <v>885128.04</v>
      </c>
      <c r="F220" s="72">
        <v>316481.86</v>
      </c>
      <c r="G220" s="72">
        <f t="shared" si="3"/>
        <v>1201609.9</v>
      </c>
      <c r="H220" s="84">
        <v>25</v>
      </c>
    </row>
    <row r="221" spans="1:8" ht="12">
      <c r="A221" s="81" t="s">
        <v>154</v>
      </c>
      <c r="B221" s="81" t="s">
        <v>479</v>
      </c>
      <c r="C221" s="81" t="s">
        <v>508</v>
      </c>
      <c r="D221" s="81" t="s">
        <v>481</v>
      </c>
      <c r="E221" s="72">
        <v>1211522.87</v>
      </c>
      <c r="F221" s="72">
        <v>487627.47</v>
      </c>
      <c r="G221" s="72">
        <f t="shared" si="3"/>
        <v>1699150.34</v>
      </c>
      <c r="H221" s="84">
        <v>28</v>
      </c>
    </row>
    <row r="222" spans="1:8" ht="12">
      <c r="A222" s="81" t="s">
        <v>128</v>
      </c>
      <c r="B222" s="81" t="s">
        <v>479</v>
      </c>
      <c r="C222" s="81" t="s">
        <v>503</v>
      </c>
      <c r="D222" s="81" t="s">
        <v>481</v>
      </c>
      <c r="E222" s="72">
        <v>2131132.3600000003</v>
      </c>
      <c r="F222" s="72">
        <v>1091153.75</v>
      </c>
      <c r="G222" s="72">
        <f t="shared" si="3"/>
        <v>3222286.1100000003</v>
      </c>
      <c r="H222" s="84">
        <v>63</v>
      </c>
    </row>
    <row r="223" spans="1:8" ht="12">
      <c r="A223" s="81" t="s">
        <v>169</v>
      </c>
      <c r="B223" s="81" t="s">
        <v>479</v>
      </c>
      <c r="C223" s="81" t="s">
        <v>503</v>
      </c>
      <c r="D223" s="81" t="s">
        <v>481</v>
      </c>
      <c r="E223" s="72">
        <v>1010476.8200000001</v>
      </c>
      <c r="F223" s="72">
        <v>540183.62</v>
      </c>
      <c r="G223" s="72">
        <f t="shared" si="3"/>
        <v>1550660.44</v>
      </c>
      <c r="H223" s="84">
        <v>35</v>
      </c>
    </row>
    <row r="224" spans="1:8" ht="12">
      <c r="A224" s="81" t="s">
        <v>468</v>
      </c>
      <c r="B224" s="81" t="s">
        <v>479</v>
      </c>
      <c r="C224" s="81" t="s">
        <v>488</v>
      </c>
      <c r="D224" s="81" t="s">
        <v>481</v>
      </c>
      <c r="E224" s="72">
        <v>390004.19</v>
      </c>
      <c r="F224" s="72">
        <v>208722.27</v>
      </c>
      <c r="G224" s="72">
        <f t="shared" si="3"/>
        <v>598726.46</v>
      </c>
      <c r="H224" s="84">
        <v>33</v>
      </c>
    </row>
    <row r="225" spans="1:8" ht="12">
      <c r="A225" s="81" t="s">
        <v>186</v>
      </c>
      <c r="B225" s="81" t="s">
        <v>482</v>
      </c>
      <c r="C225" s="81" t="s">
        <v>531</v>
      </c>
      <c r="D225" s="81" t="s">
        <v>481</v>
      </c>
      <c r="E225" s="72">
        <v>1446240.25</v>
      </c>
      <c r="F225" s="72">
        <v>565072.64</v>
      </c>
      <c r="G225" s="72">
        <f t="shared" si="3"/>
        <v>2011312.8900000001</v>
      </c>
      <c r="H225" s="84">
        <v>36</v>
      </c>
    </row>
    <row r="226" spans="1:8" ht="12">
      <c r="A226" s="81" t="s">
        <v>96</v>
      </c>
      <c r="B226" s="81" t="s">
        <v>482</v>
      </c>
      <c r="C226" s="81" t="s">
        <v>527</v>
      </c>
      <c r="D226" s="81" t="s">
        <v>480</v>
      </c>
      <c r="E226" s="72">
        <v>4283446.71</v>
      </c>
      <c r="F226" s="72">
        <v>1844132.03</v>
      </c>
      <c r="G226" s="72">
        <f t="shared" si="3"/>
        <v>6127578.74</v>
      </c>
      <c r="H226" s="84">
        <v>62</v>
      </c>
    </row>
    <row r="227" spans="1:8" ht="12">
      <c r="A227" s="81" t="s">
        <v>418</v>
      </c>
      <c r="B227" s="81" t="s">
        <v>479</v>
      </c>
      <c r="C227" s="81" t="s">
        <v>497</v>
      </c>
      <c r="D227" s="81" t="s">
        <v>480</v>
      </c>
      <c r="E227" s="72">
        <v>1505811.3699999999</v>
      </c>
      <c r="F227" s="72">
        <v>580357.63</v>
      </c>
      <c r="G227" s="72">
        <f t="shared" si="3"/>
        <v>2086169</v>
      </c>
      <c r="H227" s="84">
        <v>40</v>
      </c>
    </row>
    <row r="228" spans="1:8" ht="12">
      <c r="A228" s="81" t="s">
        <v>180</v>
      </c>
      <c r="B228" s="81" t="s">
        <v>479</v>
      </c>
      <c r="C228" s="81" t="s">
        <v>497</v>
      </c>
      <c r="D228" s="81" t="s">
        <v>481</v>
      </c>
      <c r="E228" s="72">
        <v>935496.89</v>
      </c>
      <c r="F228" s="72">
        <v>363526.39</v>
      </c>
      <c r="G228" s="72">
        <f t="shared" si="3"/>
        <v>1299023.28</v>
      </c>
      <c r="H228" s="84">
        <v>50</v>
      </c>
    </row>
    <row r="229" spans="1:8" ht="12">
      <c r="A229" s="81" t="s">
        <v>453</v>
      </c>
      <c r="B229" s="81" t="s">
        <v>479</v>
      </c>
      <c r="C229" s="81" t="s">
        <v>507</v>
      </c>
      <c r="D229" s="81" t="s">
        <v>481</v>
      </c>
      <c r="E229" s="72">
        <v>1506567.1</v>
      </c>
      <c r="F229" s="72">
        <v>703652.02</v>
      </c>
      <c r="G229" s="72">
        <f t="shared" si="3"/>
        <v>2210219.12</v>
      </c>
      <c r="H229" s="84">
        <v>44</v>
      </c>
    </row>
    <row r="230" spans="1:8" ht="12">
      <c r="A230" s="81" t="s">
        <v>73</v>
      </c>
      <c r="B230" s="81" t="s">
        <v>479</v>
      </c>
      <c r="C230" s="81" t="s">
        <v>497</v>
      </c>
      <c r="D230" s="81" t="s">
        <v>481</v>
      </c>
      <c r="E230" s="72">
        <v>1805272.06</v>
      </c>
      <c r="F230" s="72">
        <v>811703.21</v>
      </c>
      <c r="G230" s="72">
        <f t="shared" si="3"/>
        <v>2616975.27</v>
      </c>
      <c r="H230" s="84">
        <v>42</v>
      </c>
    </row>
    <row r="231" spans="1:8" ht="12">
      <c r="A231" s="81" t="s">
        <v>97</v>
      </c>
      <c r="B231" s="81" t="s">
        <v>482</v>
      </c>
      <c r="C231" s="81" t="s">
        <v>542</v>
      </c>
      <c r="D231" s="81" t="s">
        <v>480</v>
      </c>
      <c r="E231" s="72">
        <v>2910743.33</v>
      </c>
      <c r="F231" s="72">
        <v>1253923.26</v>
      </c>
      <c r="G231" s="72">
        <f t="shared" si="3"/>
        <v>4164666.59</v>
      </c>
      <c r="H231" s="84">
        <v>38</v>
      </c>
    </row>
    <row r="232" spans="1:8" ht="12">
      <c r="A232" s="81" t="s">
        <v>183</v>
      </c>
      <c r="B232" s="81" t="s">
        <v>482</v>
      </c>
      <c r="C232" s="81" t="s">
        <v>525</v>
      </c>
      <c r="D232" s="81" t="s">
        <v>480</v>
      </c>
      <c r="E232" s="72">
        <v>2625030.08</v>
      </c>
      <c r="F232" s="72">
        <v>1047019.24</v>
      </c>
      <c r="G232" s="72">
        <f t="shared" si="3"/>
        <v>3672049.3200000003</v>
      </c>
      <c r="H232" s="84">
        <v>49</v>
      </c>
    </row>
    <row r="233" spans="1:8" ht="12">
      <c r="A233" s="81" t="s">
        <v>396</v>
      </c>
      <c r="B233" s="81" t="s">
        <v>479</v>
      </c>
      <c r="C233" s="81" t="s">
        <v>497</v>
      </c>
      <c r="D233" s="81" t="s">
        <v>480</v>
      </c>
      <c r="E233" s="72">
        <v>3341473.69</v>
      </c>
      <c r="F233" s="72">
        <v>1460713.36</v>
      </c>
      <c r="G233" s="72">
        <f t="shared" si="3"/>
        <v>4802187.05</v>
      </c>
      <c r="H233" s="84">
        <v>60</v>
      </c>
    </row>
    <row r="234" spans="1:8" ht="12">
      <c r="A234" s="81" t="s">
        <v>414</v>
      </c>
      <c r="B234" s="81" t="s">
        <v>479</v>
      </c>
      <c r="C234" s="81" t="s">
        <v>506</v>
      </c>
      <c r="D234" s="81" t="s">
        <v>480</v>
      </c>
      <c r="E234" s="72">
        <v>221051.99000000002</v>
      </c>
      <c r="F234" s="72">
        <v>144810.15</v>
      </c>
      <c r="G234" s="72">
        <f t="shared" si="3"/>
        <v>365862.14</v>
      </c>
      <c r="H234" s="84">
        <v>10</v>
      </c>
    </row>
    <row r="235" spans="1:8" ht="12">
      <c r="A235" s="81" t="s">
        <v>5</v>
      </c>
      <c r="B235" s="81" t="s">
        <v>482</v>
      </c>
      <c r="C235" s="81" t="s">
        <v>519</v>
      </c>
      <c r="D235" s="81" t="s">
        <v>480</v>
      </c>
      <c r="E235" s="72">
        <v>4978846.14</v>
      </c>
      <c r="F235" s="72">
        <v>1966722.98</v>
      </c>
      <c r="G235" s="72">
        <f t="shared" si="3"/>
        <v>6945569.119999999</v>
      </c>
      <c r="H235" s="84">
        <v>85</v>
      </c>
    </row>
    <row r="236" spans="1:8" ht="12">
      <c r="A236" s="81" t="s">
        <v>319</v>
      </c>
      <c r="B236" s="81" t="s">
        <v>482</v>
      </c>
      <c r="C236" s="81" t="s">
        <v>528</v>
      </c>
      <c r="D236" s="81" t="s">
        <v>480</v>
      </c>
      <c r="E236" s="72">
        <v>4754707.7299999995</v>
      </c>
      <c r="F236" s="72">
        <v>1988191.7</v>
      </c>
      <c r="G236" s="72">
        <f t="shared" si="3"/>
        <v>6742899.43</v>
      </c>
      <c r="H236" s="84">
        <v>55</v>
      </c>
    </row>
    <row r="237" spans="1:8" ht="12">
      <c r="A237" s="81" t="s">
        <v>99</v>
      </c>
      <c r="B237" s="81" t="s">
        <v>482</v>
      </c>
      <c r="C237" s="81" t="s">
        <v>573</v>
      </c>
      <c r="D237" s="81" t="s">
        <v>480</v>
      </c>
      <c r="E237" s="72">
        <v>6425238.97</v>
      </c>
      <c r="F237" s="72">
        <v>2675474.56</v>
      </c>
      <c r="G237" s="72">
        <f t="shared" si="3"/>
        <v>9100713.53</v>
      </c>
      <c r="H237" s="84">
        <v>82</v>
      </c>
    </row>
    <row r="238" spans="1:8" ht="12">
      <c r="A238" s="81" t="s">
        <v>419</v>
      </c>
      <c r="B238" s="81" t="s">
        <v>479</v>
      </c>
      <c r="C238" s="81" t="s">
        <v>492</v>
      </c>
      <c r="D238" s="81" t="s">
        <v>480</v>
      </c>
      <c r="E238" s="72">
        <v>2092651.1100000003</v>
      </c>
      <c r="F238" s="72">
        <v>998703.35</v>
      </c>
      <c r="G238" s="72">
        <f t="shared" si="3"/>
        <v>3091354.4600000004</v>
      </c>
      <c r="H238" s="84">
        <v>31</v>
      </c>
    </row>
    <row r="239" spans="1:8" ht="12">
      <c r="A239" s="81" t="s">
        <v>191</v>
      </c>
      <c r="B239" s="81" t="s">
        <v>479</v>
      </c>
      <c r="C239" s="81" t="s">
        <v>488</v>
      </c>
      <c r="D239" s="81" t="s">
        <v>481</v>
      </c>
      <c r="E239" s="72">
        <v>1695658.9000000001</v>
      </c>
      <c r="F239" s="72">
        <v>757098.61</v>
      </c>
      <c r="G239" s="72">
        <f t="shared" si="3"/>
        <v>2452757.5100000002</v>
      </c>
      <c r="H239" s="84">
        <v>35</v>
      </c>
    </row>
    <row r="240" spans="1:8" ht="12">
      <c r="A240" s="81" t="s">
        <v>322</v>
      </c>
      <c r="B240" s="81" t="s">
        <v>482</v>
      </c>
      <c r="C240" s="81" t="s">
        <v>513</v>
      </c>
      <c r="D240" s="81" t="s">
        <v>480</v>
      </c>
      <c r="E240" s="72">
        <v>5205735.57</v>
      </c>
      <c r="F240" s="72">
        <v>2017505.07</v>
      </c>
      <c r="G240" s="72">
        <f t="shared" si="3"/>
        <v>7223240.640000001</v>
      </c>
      <c r="H240" s="84">
        <v>80</v>
      </c>
    </row>
    <row r="241" spans="1:8" ht="12">
      <c r="A241" s="81" t="s">
        <v>192</v>
      </c>
      <c r="B241" s="81" t="s">
        <v>482</v>
      </c>
      <c r="C241" s="81" t="s">
        <v>539</v>
      </c>
      <c r="D241" s="81" t="s">
        <v>480</v>
      </c>
      <c r="E241" s="72">
        <v>1609300.3199999998</v>
      </c>
      <c r="F241" s="72">
        <v>713146.74</v>
      </c>
      <c r="G241" s="72">
        <f t="shared" si="3"/>
        <v>2322447.0599999996</v>
      </c>
      <c r="H241" s="84">
        <v>30</v>
      </c>
    </row>
    <row r="242" spans="1:8" ht="12">
      <c r="A242" s="81" t="s">
        <v>261</v>
      </c>
      <c r="B242" s="81" t="s">
        <v>482</v>
      </c>
      <c r="C242" s="81" t="s">
        <v>521</v>
      </c>
      <c r="D242" s="81" t="s">
        <v>480</v>
      </c>
      <c r="E242" s="72">
        <v>4185426.46</v>
      </c>
      <c r="F242" s="72">
        <v>1631442.08</v>
      </c>
      <c r="G242" s="72">
        <f t="shared" si="3"/>
        <v>5816868.54</v>
      </c>
      <c r="H242" s="84">
        <v>72</v>
      </c>
    </row>
    <row r="243" spans="1:8" ht="12">
      <c r="A243" s="81" t="s">
        <v>379</v>
      </c>
      <c r="B243" s="81" t="s">
        <v>482</v>
      </c>
      <c r="C243" s="81" t="s">
        <v>518</v>
      </c>
      <c r="D243" s="81" t="s">
        <v>481</v>
      </c>
      <c r="E243" s="72">
        <v>2206885.5999999996</v>
      </c>
      <c r="F243" s="72">
        <v>798442.43</v>
      </c>
      <c r="G243" s="72">
        <f t="shared" si="3"/>
        <v>3005328.03</v>
      </c>
      <c r="H243" s="84">
        <v>90</v>
      </c>
    </row>
    <row r="244" spans="1:8" ht="12">
      <c r="A244" s="81" t="s">
        <v>148</v>
      </c>
      <c r="B244" s="81" t="s">
        <v>479</v>
      </c>
      <c r="C244" s="81" t="s">
        <v>543</v>
      </c>
      <c r="D244" s="81" t="s">
        <v>481</v>
      </c>
      <c r="E244" s="72">
        <v>808338.23</v>
      </c>
      <c r="F244" s="72">
        <v>333237.11</v>
      </c>
      <c r="G244" s="72">
        <f t="shared" si="3"/>
        <v>1141575.3399999999</v>
      </c>
      <c r="H244" s="84">
        <v>40</v>
      </c>
    </row>
    <row r="245" spans="1:8" ht="12">
      <c r="A245" s="81" t="s">
        <v>275</v>
      </c>
      <c r="B245" s="81" t="s">
        <v>482</v>
      </c>
      <c r="C245" s="81" t="s">
        <v>541</v>
      </c>
      <c r="D245" s="81" t="s">
        <v>480</v>
      </c>
      <c r="E245" s="72">
        <v>992156.49</v>
      </c>
      <c r="F245" s="72">
        <v>415935.86</v>
      </c>
      <c r="G245" s="72">
        <f t="shared" si="3"/>
        <v>1408092.35</v>
      </c>
      <c r="H245" s="84">
        <v>40</v>
      </c>
    </row>
    <row r="246" spans="1:8" ht="12">
      <c r="A246" s="81" t="s">
        <v>31</v>
      </c>
      <c r="B246" s="81" t="s">
        <v>482</v>
      </c>
      <c r="C246" s="81" t="s">
        <v>521</v>
      </c>
      <c r="D246" s="81" t="s">
        <v>481</v>
      </c>
      <c r="E246" s="72">
        <v>742511.4</v>
      </c>
      <c r="F246" s="72">
        <v>254339.09</v>
      </c>
      <c r="G246" s="72">
        <f t="shared" si="3"/>
        <v>996850.49</v>
      </c>
      <c r="H246" s="84">
        <v>44</v>
      </c>
    </row>
    <row r="247" spans="1:8" ht="12">
      <c r="A247" s="81" t="s">
        <v>454</v>
      </c>
      <c r="B247" s="81" t="s">
        <v>479</v>
      </c>
      <c r="C247" s="81" t="s">
        <v>550</v>
      </c>
      <c r="D247" s="81" t="s">
        <v>481</v>
      </c>
      <c r="E247" s="72">
        <v>1206474.02</v>
      </c>
      <c r="F247" s="72">
        <v>614179.36</v>
      </c>
      <c r="G247" s="72">
        <f t="shared" si="3"/>
        <v>1820653.38</v>
      </c>
      <c r="H247" s="84">
        <v>40</v>
      </c>
    </row>
    <row r="248" spans="1:8" ht="12">
      <c r="A248" s="81" t="s">
        <v>149</v>
      </c>
      <c r="B248" s="81" t="s">
        <v>479</v>
      </c>
      <c r="C248" s="81" t="s">
        <v>550</v>
      </c>
      <c r="D248" s="81" t="s">
        <v>481</v>
      </c>
      <c r="E248" s="72">
        <v>2771158.66</v>
      </c>
      <c r="F248" s="72">
        <v>1255429.56</v>
      </c>
      <c r="G248" s="72">
        <f t="shared" si="3"/>
        <v>4026588.22</v>
      </c>
      <c r="H248" s="84">
        <v>59</v>
      </c>
    </row>
    <row r="249" spans="1:8" ht="12">
      <c r="A249" s="81" t="s">
        <v>250</v>
      </c>
      <c r="B249" s="81" t="s">
        <v>482</v>
      </c>
      <c r="C249" s="81" t="s">
        <v>523</v>
      </c>
      <c r="D249" s="81" t="s">
        <v>480</v>
      </c>
      <c r="E249" s="72">
        <v>5218133.149999999</v>
      </c>
      <c r="F249" s="72">
        <v>2019025.8</v>
      </c>
      <c r="G249" s="72">
        <f t="shared" si="3"/>
        <v>7237158.949999999</v>
      </c>
      <c r="H249" s="84">
        <v>75</v>
      </c>
    </row>
    <row r="250" spans="1:8" ht="12">
      <c r="A250" s="81" t="s">
        <v>193</v>
      </c>
      <c r="B250" s="81" t="s">
        <v>479</v>
      </c>
      <c r="C250" s="81" t="s">
        <v>507</v>
      </c>
      <c r="D250" s="81" t="s">
        <v>480</v>
      </c>
      <c r="E250" s="72">
        <v>800162.45</v>
      </c>
      <c r="F250" s="72">
        <v>355359.51</v>
      </c>
      <c r="G250" s="72">
        <f t="shared" si="3"/>
        <v>1155521.96</v>
      </c>
      <c r="H250" s="84">
        <v>20</v>
      </c>
    </row>
    <row r="251" spans="1:8" ht="12">
      <c r="A251" s="81" t="s">
        <v>100</v>
      </c>
      <c r="B251" s="81" t="s">
        <v>482</v>
      </c>
      <c r="C251" s="81" t="s">
        <v>540</v>
      </c>
      <c r="D251" s="81" t="s">
        <v>480</v>
      </c>
      <c r="E251" s="72">
        <v>1680653.1099999999</v>
      </c>
      <c r="F251" s="72">
        <v>747862.69</v>
      </c>
      <c r="G251" s="72">
        <f t="shared" si="3"/>
        <v>2428515.8</v>
      </c>
      <c r="H251" s="84">
        <v>45</v>
      </c>
    </row>
    <row r="252" spans="1:8" ht="12">
      <c r="A252" s="81" t="s">
        <v>270</v>
      </c>
      <c r="B252" s="81" t="s">
        <v>482</v>
      </c>
      <c r="C252" s="81" t="s">
        <v>532</v>
      </c>
      <c r="D252" s="81" t="s">
        <v>480</v>
      </c>
      <c r="E252" s="72">
        <v>5767470.04</v>
      </c>
      <c r="F252" s="72">
        <v>2650428.44</v>
      </c>
      <c r="G252" s="72">
        <f t="shared" si="3"/>
        <v>8417898.48</v>
      </c>
      <c r="H252" s="84">
        <v>70</v>
      </c>
    </row>
    <row r="253" spans="1:8" ht="12">
      <c r="A253" s="81" t="s">
        <v>380</v>
      </c>
      <c r="B253" s="81" t="s">
        <v>482</v>
      </c>
      <c r="C253" s="81" t="s">
        <v>573</v>
      </c>
      <c r="D253" s="81" t="s">
        <v>481</v>
      </c>
      <c r="E253" s="72">
        <v>3081226.3600000003</v>
      </c>
      <c r="F253" s="72">
        <v>1281443.23</v>
      </c>
      <c r="G253" s="72">
        <f t="shared" si="3"/>
        <v>4362669.59</v>
      </c>
      <c r="H253" s="84">
        <v>90</v>
      </c>
    </row>
    <row r="254" spans="1:8" ht="12">
      <c r="A254" s="81" t="s">
        <v>348</v>
      </c>
      <c r="B254" s="81" t="s">
        <v>482</v>
      </c>
      <c r="C254" s="81" t="s">
        <v>525</v>
      </c>
      <c r="D254" s="81" t="s">
        <v>481</v>
      </c>
      <c r="E254" s="72">
        <v>389412.63</v>
      </c>
      <c r="F254" s="72">
        <v>103763.27</v>
      </c>
      <c r="G254" s="72">
        <f t="shared" si="3"/>
        <v>493175.9</v>
      </c>
      <c r="H254" s="84">
        <v>25</v>
      </c>
    </row>
    <row r="255" spans="1:8" ht="12">
      <c r="A255" s="81" t="s">
        <v>234</v>
      </c>
      <c r="B255" s="81" t="s">
        <v>479</v>
      </c>
      <c r="C255" s="81" t="s">
        <v>502</v>
      </c>
      <c r="D255" s="81" t="s">
        <v>481</v>
      </c>
      <c r="E255" s="72">
        <v>649934.67</v>
      </c>
      <c r="F255" s="72">
        <v>259309.41</v>
      </c>
      <c r="G255" s="72">
        <f t="shared" si="3"/>
        <v>909244.0800000001</v>
      </c>
      <c r="H255" s="84">
        <v>20</v>
      </c>
    </row>
    <row r="256" spans="1:8" ht="12">
      <c r="A256" s="81" t="s">
        <v>623</v>
      </c>
      <c r="B256" s="81" t="s">
        <v>482</v>
      </c>
      <c r="C256" s="81" t="s">
        <v>513</v>
      </c>
      <c r="D256" s="81" t="s">
        <v>480</v>
      </c>
      <c r="E256" s="72">
        <v>7420657.51</v>
      </c>
      <c r="F256" s="72">
        <v>2717760.68</v>
      </c>
      <c r="G256" s="72">
        <f t="shared" si="3"/>
        <v>10138418.19</v>
      </c>
      <c r="H256" s="84">
        <v>90</v>
      </c>
    </row>
    <row r="257" spans="1:8" ht="12">
      <c r="A257" s="81" t="s">
        <v>426</v>
      </c>
      <c r="B257" s="81" t="s">
        <v>479</v>
      </c>
      <c r="C257" s="81" t="s">
        <v>496</v>
      </c>
      <c r="D257" s="81" t="s">
        <v>481</v>
      </c>
      <c r="E257" s="72">
        <v>970084.5199999999</v>
      </c>
      <c r="F257" s="72">
        <v>435889.93</v>
      </c>
      <c r="G257" s="72">
        <f t="shared" si="3"/>
        <v>1405974.45</v>
      </c>
      <c r="H257" s="84">
        <v>32</v>
      </c>
    </row>
    <row r="258" spans="1:8" ht="12.75" customHeight="1">
      <c r="A258" s="81" t="s">
        <v>276</v>
      </c>
      <c r="B258" s="81" t="s">
        <v>482</v>
      </c>
      <c r="C258" s="81" t="s">
        <v>541</v>
      </c>
      <c r="D258" s="81" t="s">
        <v>480</v>
      </c>
      <c r="E258" s="72">
        <v>2102152.06</v>
      </c>
      <c r="F258" s="72">
        <v>931385.5</v>
      </c>
      <c r="G258" s="72">
        <f t="shared" si="3"/>
        <v>3033537.56</v>
      </c>
      <c r="H258" s="84">
        <v>47</v>
      </c>
    </row>
    <row r="259" spans="1:8" ht="12">
      <c r="A259" s="81" t="s">
        <v>395</v>
      </c>
      <c r="B259" s="81" t="s">
        <v>479</v>
      </c>
      <c r="C259" s="81" t="s">
        <v>502</v>
      </c>
      <c r="D259" s="81" t="s">
        <v>480</v>
      </c>
      <c r="E259" s="72">
        <v>6454339.19</v>
      </c>
      <c r="F259" s="72">
        <v>2526497.23</v>
      </c>
      <c r="G259" s="72">
        <f t="shared" si="3"/>
        <v>8980836.42</v>
      </c>
      <c r="H259" s="84">
        <v>75</v>
      </c>
    </row>
    <row r="260" spans="1:8" ht="12">
      <c r="A260" s="81" t="s">
        <v>220</v>
      </c>
      <c r="B260" s="81" t="s">
        <v>479</v>
      </c>
      <c r="C260" s="81" t="s">
        <v>502</v>
      </c>
      <c r="D260" s="81" t="s">
        <v>481</v>
      </c>
      <c r="E260" s="72">
        <v>255876.94999999995</v>
      </c>
      <c r="F260" s="72">
        <v>116507.11</v>
      </c>
      <c r="G260" s="72">
        <f t="shared" si="3"/>
        <v>372384.05999999994</v>
      </c>
      <c r="H260" s="84">
        <v>20</v>
      </c>
    </row>
    <row r="261" spans="1:8" ht="12">
      <c r="A261" s="81" t="s">
        <v>429</v>
      </c>
      <c r="B261" s="81" t="s">
        <v>479</v>
      </c>
      <c r="C261" s="81" t="s">
        <v>502</v>
      </c>
      <c r="D261" s="81" t="s">
        <v>481</v>
      </c>
      <c r="E261" s="72">
        <v>2779937.48</v>
      </c>
      <c r="F261" s="72">
        <v>1169822.71</v>
      </c>
      <c r="G261" s="72">
        <f t="shared" si="3"/>
        <v>3949760.19</v>
      </c>
      <c r="H261" s="84">
        <v>45</v>
      </c>
    </row>
    <row r="262" spans="1:8" ht="12">
      <c r="A262" s="81" t="s">
        <v>233</v>
      </c>
      <c r="B262" s="81" t="s">
        <v>479</v>
      </c>
      <c r="C262" s="81" t="s">
        <v>502</v>
      </c>
      <c r="D262" s="81" t="s">
        <v>481</v>
      </c>
      <c r="E262" s="72">
        <v>3706452.3400000003</v>
      </c>
      <c r="F262" s="72">
        <v>1501993.27</v>
      </c>
      <c r="G262" s="72">
        <f t="shared" si="3"/>
        <v>5208445.61</v>
      </c>
      <c r="H262" s="84">
        <v>67</v>
      </c>
    </row>
    <row r="263" spans="1:8" ht="12">
      <c r="A263" s="81" t="s">
        <v>253</v>
      </c>
      <c r="B263" s="81" t="s">
        <v>482</v>
      </c>
      <c r="C263" s="81" t="s">
        <v>534</v>
      </c>
      <c r="D263" s="81" t="s">
        <v>480</v>
      </c>
      <c r="E263" s="72">
        <v>7186719.82</v>
      </c>
      <c r="F263" s="72">
        <v>2849801.27</v>
      </c>
      <c r="G263" s="72">
        <f t="shared" si="3"/>
        <v>10036521.09</v>
      </c>
      <c r="H263" s="84">
        <v>70</v>
      </c>
    </row>
    <row r="264" spans="1:8" ht="12">
      <c r="A264" s="81" t="s">
        <v>288</v>
      </c>
      <c r="B264" s="81" t="s">
        <v>482</v>
      </c>
      <c r="C264" s="81" t="s">
        <v>517</v>
      </c>
      <c r="D264" s="81" t="s">
        <v>480</v>
      </c>
      <c r="E264" s="72">
        <v>3436881.13</v>
      </c>
      <c r="F264" s="72">
        <v>1331058.43</v>
      </c>
      <c r="G264" s="72">
        <f t="shared" si="3"/>
        <v>4767939.56</v>
      </c>
      <c r="H264" s="84">
        <v>60</v>
      </c>
    </row>
    <row r="265" spans="1:8" ht="12">
      <c r="A265" s="81" t="s">
        <v>56</v>
      </c>
      <c r="B265" s="81" t="s">
        <v>479</v>
      </c>
      <c r="C265" s="81" t="s">
        <v>503</v>
      </c>
      <c r="D265" s="81" t="s">
        <v>480</v>
      </c>
      <c r="E265" s="72">
        <v>810403.51</v>
      </c>
      <c r="F265" s="72">
        <v>411797.22</v>
      </c>
      <c r="G265" s="72">
        <f t="shared" si="3"/>
        <v>1222200.73</v>
      </c>
      <c r="H265" s="84">
        <v>16</v>
      </c>
    </row>
    <row r="266" spans="1:8" ht="12">
      <c r="A266" s="81" t="s">
        <v>398</v>
      </c>
      <c r="B266" s="81" t="s">
        <v>479</v>
      </c>
      <c r="C266" s="81" t="s">
        <v>505</v>
      </c>
      <c r="D266" s="81" t="s">
        <v>480</v>
      </c>
      <c r="E266" s="72">
        <v>795044.5</v>
      </c>
      <c r="F266" s="72">
        <v>277227</v>
      </c>
      <c r="G266" s="72">
        <f aca="true" t="shared" si="4" ref="G266:G329">+E266+F266</f>
        <v>1072271.5</v>
      </c>
      <c r="H266" s="84">
        <v>22</v>
      </c>
    </row>
    <row r="267" spans="1:8" ht="12">
      <c r="A267" s="81" t="s">
        <v>74</v>
      </c>
      <c r="B267" s="81" t="s">
        <v>479</v>
      </c>
      <c r="C267" s="81" t="s">
        <v>505</v>
      </c>
      <c r="D267" s="81" t="s">
        <v>481</v>
      </c>
      <c r="E267" s="72">
        <v>3558335.02</v>
      </c>
      <c r="F267" s="72">
        <v>1490940.87</v>
      </c>
      <c r="G267" s="72">
        <f t="shared" si="4"/>
        <v>5049275.890000001</v>
      </c>
      <c r="H267" s="84">
        <v>75</v>
      </c>
    </row>
    <row r="268" spans="1:8" ht="12">
      <c r="A268" s="81" t="s">
        <v>432</v>
      </c>
      <c r="B268" s="81" t="s">
        <v>479</v>
      </c>
      <c r="C268" s="81" t="s">
        <v>505</v>
      </c>
      <c r="D268" s="81" t="s">
        <v>481</v>
      </c>
      <c r="E268" s="72">
        <v>1785106.2100000004</v>
      </c>
      <c r="F268" s="72">
        <v>744564.41</v>
      </c>
      <c r="G268" s="72">
        <f t="shared" si="4"/>
        <v>2529670.6200000006</v>
      </c>
      <c r="H268" s="84">
        <v>45</v>
      </c>
    </row>
    <row r="269" spans="1:8" ht="12">
      <c r="A269" s="81" t="s">
        <v>216</v>
      </c>
      <c r="B269" s="81" t="s">
        <v>482</v>
      </c>
      <c r="C269" s="81" t="s">
        <v>523</v>
      </c>
      <c r="D269" s="81" t="s">
        <v>480</v>
      </c>
      <c r="E269" s="72">
        <v>2769243.43</v>
      </c>
      <c r="F269" s="72">
        <v>1050286.99</v>
      </c>
      <c r="G269" s="72">
        <f t="shared" si="4"/>
        <v>3819530.42</v>
      </c>
      <c r="H269" s="84">
        <v>44</v>
      </c>
    </row>
    <row r="270" spans="1:8" ht="12">
      <c r="A270" s="81" t="s">
        <v>164</v>
      </c>
      <c r="B270" s="81" t="s">
        <v>482</v>
      </c>
      <c r="C270" s="81" t="s">
        <v>530</v>
      </c>
      <c r="D270" s="81" t="s">
        <v>481</v>
      </c>
      <c r="E270" s="72">
        <v>856681.6199999999</v>
      </c>
      <c r="F270" s="72">
        <v>346757.49</v>
      </c>
      <c r="G270" s="72">
        <f t="shared" si="4"/>
        <v>1203439.1099999999</v>
      </c>
      <c r="H270" s="84">
        <v>30</v>
      </c>
    </row>
    <row r="271" spans="1:8" ht="12">
      <c r="A271" s="81" t="s">
        <v>375</v>
      </c>
      <c r="B271" s="81" t="s">
        <v>482</v>
      </c>
      <c r="C271" s="81" t="s">
        <v>519</v>
      </c>
      <c r="D271" s="81" t="s">
        <v>481</v>
      </c>
      <c r="E271" s="72">
        <v>902616.39</v>
      </c>
      <c r="F271" s="72">
        <v>440303.47</v>
      </c>
      <c r="G271" s="72">
        <f t="shared" si="4"/>
        <v>1342919.8599999999</v>
      </c>
      <c r="H271" s="84">
        <v>50</v>
      </c>
    </row>
    <row r="272" spans="1:8" ht="12">
      <c r="A272" s="81" t="s">
        <v>391</v>
      </c>
      <c r="B272" s="81" t="s">
        <v>482</v>
      </c>
      <c r="C272" s="81" t="s">
        <v>542</v>
      </c>
      <c r="D272" s="81" t="s">
        <v>481</v>
      </c>
      <c r="E272" s="72">
        <v>2213252.78</v>
      </c>
      <c r="F272" s="72">
        <v>961811.66</v>
      </c>
      <c r="G272" s="72">
        <f t="shared" si="4"/>
        <v>3175064.44</v>
      </c>
      <c r="H272" s="84">
        <v>105</v>
      </c>
    </row>
    <row r="273" spans="1:8" ht="12">
      <c r="A273" s="81" t="s">
        <v>75</v>
      </c>
      <c r="B273" s="81" t="s">
        <v>479</v>
      </c>
      <c r="C273" s="81" t="s">
        <v>500</v>
      </c>
      <c r="D273" s="81" t="s">
        <v>481</v>
      </c>
      <c r="E273" s="72">
        <v>1402829.4</v>
      </c>
      <c r="F273" s="72">
        <v>605304.45</v>
      </c>
      <c r="G273" s="72">
        <f t="shared" si="4"/>
        <v>2008133.8499999999</v>
      </c>
      <c r="H273" s="84">
        <v>40</v>
      </c>
    </row>
    <row r="274" spans="1:8" ht="12">
      <c r="A274" s="81" t="s">
        <v>150</v>
      </c>
      <c r="B274" s="81" t="s">
        <v>482</v>
      </c>
      <c r="C274" s="81" t="s">
        <v>525</v>
      </c>
      <c r="D274" s="81" t="s">
        <v>481</v>
      </c>
      <c r="E274" s="72">
        <v>2451748.92</v>
      </c>
      <c r="F274" s="72">
        <v>1214385.59</v>
      </c>
      <c r="G274" s="72">
        <f t="shared" si="4"/>
        <v>3666134.51</v>
      </c>
      <c r="H274" s="84">
        <v>82</v>
      </c>
    </row>
    <row r="275" spans="1:8" ht="12">
      <c r="A275" s="81" t="s">
        <v>219</v>
      </c>
      <c r="B275" s="81" t="s">
        <v>482</v>
      </c>
      <c r="C275" s="81" t="s">
        <v>514</v>
      </c>
      <c r="D275" s="81" t="s">
        <v>480</v>
      </c>
      <c r="E275" s="72">
        <v>4048351.75</v>
      </c>
      <c r="F275" s="72">
        <v>1661345.33</v>
      </c>
      <c r="G275" s="72">
        <f t="shared" si="4"/>
        <v>5709697.08</v>
      </c>
      <c r="H275" s="84">
        <v>70</v>
      </c>
    </row>
    <row r="276" spans="1:8" ht="12">
      <c r="A276" s="81" t="s">
        <v>101</v>
      </c>
      <c r="B276" s="81" t="s">
        <v>482</v>
      </c>
      <c r="C276" s="81" t="s">
        <v>536</v>
      </c>
      <c r="D276" s="81" t="s">
        <v>480</v>
      </c>
      <c r="E276" s="72">
        <v>1349113.22</v>
      </c>
      <c r="F276" s="72">
        <v>536970.35</v>
      </c>
      <c r="G276" s="72">
        <f t="shared" si="4"/>
        <v>1886083.5699999998</v>
      </c>
      <c r="H276" s="84">
        <v>35</v>
      </c>
    </row>
    <row r="277" spans="1:8" ht="12">
      <c r="A277" s="81" t="s">
        <v>136</v>
      </c>
      <c r="B277" s="81" t="s">
        <v>479</v>
      </c>
      <c r="C277" s="81" t="s">
        <v>505</v>
      </c>
      <c r="D277" s="81" t="s">
        <v>481</v>
      </c>
      <c r="E277" s="72">
        <v>3027845.18</v>
      </c>
      <c r="F277" s="72">
        <v>1172278.9</v>
      </c>
      <c r="G277" s="72">
        <f t="shared" si="4"/>
        <v>4200124.08</v>
      </c>
      <c r="H277" s="84">
        <v>69</v>
      </c>
    </row>
    <row r="278" spans="1:8" ht="12">
      <c r="A278" s="81" t="s">
        <v>433</v>
      </c>
      <c r="B278" s="81" t="s">
        <v>479</v>
      </c>
      <c r="C278" s="81" t="s">
        <v>505</v>
      </c>
      <c r="D278" s="81" t="s">
        <v>481</v>
      </c>
      <c r="E278" s="72">
        <v>874602.9799999999</v>
      </c>
      <c r="F278" s="72">
        <v>333874.86</v>
      </c>
      <c r="G278" s="72">
        <f t="shared" si="4"/>
        <v>1208477.8399999999</v>
      </c>
      <c r="H278" s="84">
        <v>35</v>
      </c>
    </row>
    <row r="279" spans="1:8" ht="12">
      <c r="A279" s="81" t="s">
        <v>399</v>
      </c>
      <c r="B279" s="81" t="s">
        <v>479</v>
      </c>
      <c r="C279" s="81" t="s">
        <v>505</v>
      </c>
      <c r="D279" s="81" t="s">
        <v>480</v>
      </c>
      <c r="E279" s="72">
        <v>902094.7799999999</v>
      </c>
      <c r="F279" s="72">
        <v>368402.03</v>
      </c>
      <c r="G279" s="72">
        <f t="shared" si="4"/>
        <v>1270496.81</v>
      </c>
      <c r="H279" s="84">
        <v>15</v>
      </c>
    </row>
    <row r="280" spans="1:8" ht="12">
      <c r="A280" s="81" t="s">
        <v>434</v>
      </c>
      <c r="B280" s="81" t="s">
        <v>479</v>
      </c>
      <c r="C280" s="81" t="s">
        <v>505</v>
      </c>
      <c r="D280" s="81" t="s">
        <v>481</v>
      </c>
      <c r="E280" s="72">
        <v>2141179.01</v>
      </c>
      <c r="F280" s="72">
        <v>853081.19</v>
      </c>
      <c r="G280" s="72">
        <f t="shared" si="4"/>
        <v>2994260.1999999997</v>
      </c>
      <c r="H280" s="84">
        <v>46</v>
      </c>
    </row>
    <row r="281" spans="1:8" ht="12">
      <c r="A281" s="81" t="s">
        <v>266</v>
      </c>
      <c r="B281" s="81" t="s">
        <v>482</v>
      </c>
      <c r="C281" s="81" t="s">
        <v>528</v>
      </c>
      <c r="D281" s="81" t="s">
        <v>480</v>
      </c>
      <c r="E281" s="72">
        <v>5853273.850000001</v>
      </c>
      <c r="F281" s="72">
        <v>2345640.3</v>
      </c>
      <c r="G281" s="72">
        <f t="shared" si="4"/>
        <v>8198914.15</v>
      </c>
      <c r="H281" s="84">
        <v>70</v>
      </c>
    </row>
    <row r="282" spans="1:8" ht="12">
      <c r="A282" s="81" t="s">
        <v>260</v>
      </c>
      <c r="B282" s="81" t="s">
        <v>482</v>
      </c>
      <c r="C282" s="81" t="s">
        <v>523</v>
      </c>
      <c r="D282" s="81" t="s">
        <v>480</v>
      </c>
      <c r="E282" s="72">
        <v>4320513.98</v>
      </c>
      <c r="F282" s="72">
        <v>1648233.26</v>
      </c>
      <c r="G282" s="72">
        <f t="shared" si="4"/>
        <v>5968747.24</v>
      </c>
      <c r="H282" s="84">
        <v>62</v>
      </c>
    </row>
    <row r="283" spans="1:8" ht="12">
      <c r="A283" s="81" t="s">
        <v>29</v>
      </c>
      <c r="B283" s="81" t="s">
        <v>482</v>
      </c>
      <c r="C283" s="81" t="s">
        <v>523</v>
      </c>
      <c r="D283" s="81" t="s">
        <v>481</v>
      </c>
      <c r="E283" s="72">
        <v>6018790.850000001</v>
      </c>
      <c r="F283" s="72">
        <v>2590233.22</v>
      </c>
      <c r="G283" s="72">
        <f t="shared" si="4"/>
        <v>8609024.07</v>
      </c>
      <c r="H283" s="84">
        <v>105</v>
      </c>
    </row>
    <row r="284" spans="1:8" ht="12">
      <c r="A284" s="81" t="s">
        <v>591</v>
      </c>
      <c r="B284" s="81" t="s">
        <v>482</v>
      </c>
      <c r="C284" s="81" t="s">
        <v>542</v>
      </c>
      <c r="D284" s="81" t="s">
        <v>481</v>
      </c>
      <c r="E284" s="72">
        <v>2847004.1699999995</v>
      </c>
      <c r="F284" s="72">
        <v>1251858.82</v>
      </c>
      <c r="G284" s="72">
        <f t="shared" si="4"/>
        <v>4098862.9899999993</v>
      </c>
      <c r="H284" s="84">
        <v>79</v>
      </c>
    </row>
    <row r="285" spans="1:8" ht="12">
      <c r="A285" s="81" t="s">
        <v>607</v>
      </c>
      <c r="B285" s="81" t="s">
        <v>482</v>
      </c>
      <c r="C285" s="81" t="s">
        <v>523</v>
      </c>
      <c r="D285" s="81" t="s">
        <v>481</v>
      </c>
      <c r="E285" s="72">
        <v>4033707.58</v>
      </c>
      <c r="F285" s="72">
        <v>1525010.6</v>
      </c>
      <c r="G285" s="72">
        <f t="shared" si="4"/>
        <v>5558718.18</v>
      </c>
      <c r="H285" s="84">
        <v>92</v>
      </c>
    </row>
    <row r="286" spans="1:8" ht="12">
      <c r="A286" s="81" t="s">
        <v>76</v>
      </c>
      <c r="B286" s="81" t="s">
        <v>479</v>
      </c>
      <c r="C286" s="81" t="s">
        <v>495</v>
      </c>
      <c r="D286" s="81" t="s">
        <v>481</v>
      </c>
      <c r="E286" s="72">
        <v>573512.62</v>
      </c>
      <c r="F286" s="72">
        <v>244797.92</v>
      </c>
      <c r="G286" s="72">
        <f t="shared" si="4"/>
        <v>818310.54</v>
      </c>
      <c r="H286" s="84">
        <v>40</v>
      </c>
    </row>
    <row r="287" spans="1:8" ht="12">
      <c r="A287" s="81" t="s">
        <v>436</v>
      </c>
      <c r="B287" s="81" t="s">
        <v>479</v>
      </c>
      <c r="C287" s="81" t="s">
        <v>554</v>
      </c>
      <c r="D287" s="81" t="s">
        <v>481</v>
      </c>
      <c r="E287" s="72">
        <v>746073.3400000001</v>
      </c>
      <c r="F287" s="72">
        <v>319199.04</v>
      </c>
      <c r="G287" s="72">
        <f t="shared" si="4"/>
        <v>1065272.3800000001</v>
      </c>
      <c r="H287" s="84">
        <v>32</v>
      </c>
    </row>
    <row r="288" spans="1:8" ht="12">
      <c r="A288" s="85" t="s">
        <v>584</v>
      </c>
      <c r="B288" s="81" t="s">
        <v>482</v>
      </c>
      <c r="C288" s="85" t="s">
        <v>541</v>
      </c>
      <c r="D288" s="85" t="s">
        <v>480</v>
      </c>
      <c r="E288" s="72">
        <v>1158972.63</v>
      </c>
      <c r="F288" s="72">
        <v>435099.99</v>
      </c>
      <c r="G288" s="72">
        <f t="shared" si="4"/>
        <v>1594072.6199999999</v>
      </c>
      <c r="H288" s="84">
        <v>50</v>
      </c>
    </row>
    <row r="289" spans="1:8" ht="12">
      <c r="A289" s="81" t="s">
        <v>609</v>
      </c>
      <c r="B289" s="81" t="s">
        <v>479</v>
      </c>
      <c r="C289" s="81" t="s">
        <v>505</v>
      </c>
      <c r="D289" s="81" t="s">
        <v>481</v>
      </c>
      <c r="E289" s="72">
        <v>412625.14</v>
      </c>
      <c r="F289" s="72">
        <v>166552.53</v>
      </c>
      <c r="G289" s="72">
        <f t="shared" si="4"/>
        <v>579177.67</v>
      </c>
      <c r="H289" s="84">
        <v>23</v>
      </c>
    </row>
    <row r="290" spans="1:8" ht="12">
      <c r="A290" s="81" t="s">
        <v>301</v>
      </c>
      <c r="B290" s="81" t="s">
        <v>482</v>
      </c>
      <c r="C290" s="81" t="s">
        <v>542</v>
      </c>
      <c r="D290" s="81" t="s">
        <v>480</v>
      </c>
      <c r="E290" s="72">
        <v>5229547.09</v>
      </c>
      <c r="F290" s="72">
        <v>2220288.67</v>
      </c>
      <c r="G290" s="72">
        <f t="shared" si="4"/>
        <v>7449835.76</v>
      </c>
      <c r="H290" s="84">
        <v>67</v>
      </c>
    </row>
    <row r="291" spans="1:8" ht="12">
      <c r="A291" s="81" t="s">
        <v>338</v>
      </c>
      <c r="B291" s="81" t="s">
        <v>482</v>
      </c>
      <c r="C291" s="81" t="s">
        <v>526</v>
      </c>
      <c r="D291" s="81" t="s">
        <v>481</v>
      </c>
      <c r="E291" s="72">
        <v>2725360.45</v>
      </c>
      <c r="F291" s="72">
        <v>1178430.51</v>
      </c>
      <c r="G291" s="72">
        <f t="shared" si="4"/>
        <v>3903790.96</v>
      </c>
      <c r="H291" s="84">
        <v>50</v>
      </c>
    </row>
    <row r="292" spans="1:8" ht="12">
      <c r="A292" s="81" t="s">
        <v>350</v>
      </c>
      <c r="B292" s="81" t="s">
        <v>482</v>
      </c>
      <c r="C292" s="81" t="s">
        <v>526</v>
      </c>
      <c r="D292" s="81" t="s">
        <v>481</v>
      </c>
      <c r="E292" s="72">
        <v>2026035.42</v>
      </c>
      <c r="F292" s="72">
        <v>797926.55</v>
      </c>
      <c r="G292" s="72">
        <f t="shared" si="4"/>
        <v>2823961.9699999997</v>
      </c>
      <c r="H292" s="84">
        <v>35</v>
      </c>
    </row>
    <row r="293" spans="1:8" ht="12">
      <c r="A293" s="81" t="s">
        <v>16</v>
      </c>
      <c r="B293" s="81" t="s">
        <v>479</v>
      </c>
      <c r="C293" s="81" t="s">
        <v>497</v>
      </c>
      <c r="D293" s="81" t="s">
        <v>480</v>
      </c>
      <c r="E293" s="72">
        <v>4206215.5200000005</v>
      </c>
      <c r="F293" s="72">
        <v>1647691.58</v>
      </c>
      <c r="G293" s="72">
        <f t="shared" si="4"/>
        <v>5853907.100000001</v>
      </c>
      <c r="H293" s="84">
        <v>84</v>
      </c>
    </row>
    <row r="294" spans="1:8" ht="12">
      <c r="A294" s="81" t="s">
        <v>427</v>
      </c>
      <c r="B294" s="81" t="s">
        <v>479</v>
      </c>
      <c r="C294" s="81" t="s">
        <v>496</v>
      </c>
      <c r="D294" s="81" t="s">
        <v>481</v>
      </c>
      <c r="E294" s="72">
        <v>2521242.69</v>
      </c>
      <c r="F294" s="72">
        <v>1045176.93</v>
      </c>
      <c r="G294" s="72">
        <f t="shared" si="4"/>
        <v>3566419.62</v>
      </c>
      <c r="H294" s="84">
        <v>70</v>
      </c>
    </row>
    <row r="295" spans="1:8" ht="12">
      <c r="A295" s="81" t="s">
        <v>46</v>
      </c>
      <c r="B295" s="81" t="s">
        <v>482</v>
      </c>
      <c r="C295" s="81" t="s">
        <v>514</v>
      </c>
      <c r="D295" s="81" t="s">
        <v>481</v>
      </c>
      <c r="E295" s="72">
        <v>2062685.95</v>
      </c>
      <c r="F295" s="72">
        <v>645975.6</v>
      </c>
      <c r="G295" s="72">
        <f t="shared" si="4"/>
        <v>2708661.55</v>
      </c>
      <c r="H295" s="84">
        <v>40</v>
      </c>
    </row>
    <row r="296" spans="1:8" ht="12">
      <c r="A296" s="81" t="s">
        <v>199</v>
      </c>
      <c r="B296" s="81" t="s">
        <v>479</v>
      </c>
      <c r="C296" s="81" t="s">
        <v>544</v>
      </c>
      <c r="D296" s="81" t="s">
        <v>481</v>
      </c>
      <c r="E296" s="72">
        <v>1116756.26</v>
      </c>
      <c r="F296" s="72">
        <v>424974.98</v>
      </c>
      <c r="G296" s="72">
        <f t="shared" si="4"/>
        <v>1541731.24</v>
      </c>
      <c r="H296" s="84">
        <v>60</v>
      </c>
    </row>
    <row r="297" spans="1:8" ht="12">
      <c r="A297" s="81" t="s">
        <v>317</v>
      </c>
      <c r="B297" s="81" t="s">
        <v>482</v>
      </c>
      <c r="C297" s="81" t="s">
        <v>523</v>
      </c>
      <c r="D297" s="81" t="s">
        <v>480</v>
      </c>
      <c r="E297" s="72">
        <v>2874788.24</v>
      </c>
      <c r="F297" s="72">
        <v>1032153.26</v>
      </c>
      <c r="G297" s="72">
        <f t="shared" si="4"/>
        <v>3906941.5</v>
      </c>
      <c r="H297" s="84">
        <v>45</v>
      </c>
    </row>
    <row r="298" spans="1:8" ht="12">
      <c r="A298" s="81" t="s">
        <v>35</v>
      </c>
      <c r="B298" s="81" t="s">
        <v>479</v>
      </c>
      <c r="C298" s="81" t="s">
        <v>497</v>
      </c>
      <c r="D298" s="81" t="s">
        <v>481</v>
      </c>
      <c r="E298" s="72">
        <v>2299056.83</v>
      </c>
      <c r="F298" s="72">
        <v>1126837.62</v>
      </c>
      <c r="G298" s="72">
        <f t="shared" si="4"/>
        <v>3425894.45</v>
      </c>
      <c r="H298" s="84">
        <v>60</v>
      </c>
    </row>
    <row r="299" spans="1:8" ht="12">
      <c r="A299" s="81" t="s">
        <v>244</v>
      </c>
      <c r="B299" s="81" t="s">
        <v>482</v>
      </c>
      <c r="C299" s="81" t="s">
        <v>519</v>
      </c>
      <c r="D299" s="81" t="s">
        <v>480</v>
      </c>
      <c r="E299" s="72">
        <v>5569704.99</v>
      </c>
      <c r="F299" s="72">
        <v>2301883.79</v>
      </c>
      <c r="G299" s="72">
        <f t="shared" si="4"/>
        <v>7871588.78</v>
      </c>
      <c r="H299" s="84">
        <v>93</v>
      </c>
    </row>
    <row r="300" spans="1:8" ht="12">
      <c r="A300" s="81" t="s">
        <v>102</v>
      </c>
      <c r="B300" s="81" t="s">
        <v>482</v>
      </c>
      <c r="C300" s="81" t="s">
        <v>530</v>
      </c>
      <c r="D300" s="81" t="s">
        <v>480</v>
      </c>
      <c r="E300" s="72">
        <v>1563242.45</v>
      </c>
      <c r="F300" s="72">
        <v>707854.94</v>
      </c>
      <c r="G300" s="72">
        <f t="shared" si="4"/>
        <v>2271097.3899999997</v>
      </c>
      <c r="H300" s="84">
        <v>47</v>
      </c>
    </row>
    <row r="301" spans="1:8" ht="12">
      <c r="A301" s="81" t="s">
        <v>197</v>
      </c>
      <c r="B301" s="81" t="s">
        <v>482</v>
      </c>
      <c r="C301" s="81" t="s">
        <v>532</v>
      </c>
      <c r="D301" s="81" t="s">
        <v>480</v>
      </c>
      <c r="E301" s="72">
        <v>3014577.5100000002</v>
      </c>
      <c r="F301" s="72">
        <v>1162065.02</v>
      </c>
      <c r="G301" s="72">
        <f t="shared" si="4"/>
        <v>4176642.5300000003</v>
      </c>
      <c r="H301" s="84">
        <v>43</v>
      </c>
    </row>
    <row r="302" spans="1:8" ht="12">
      <c r="A302" s="81" t="s">
        <v>172</v>
      </c>
      <c r="B302" s="81" t="s">
        <v>482</v>
      </c>
      <c r="C302" s="81" t="s">
        <v>515</v>
      </c>
      <c r="D302" s="81" t="s">
        <v>480</v>
      </c>
      <c r="E302" s="72">
        <v>5194284.9</v>
      </c>
      <c r="F302" s="72">
        <v>2180897.7</v>
      </c>
      <c r="G302" s="72">
        <f t="shared" si="4"/>
        <v>7375182.600000001</v>
      </c>
      <c r="H302" s="84">
        <v>80</v>
      </c>
    </row>
    <row r="303" spans="1:8" ht="12">
      <c r="A303" s="81" t="s">
        <v>106</v>
      </c>
      <c r="B303" s="81" t="s">
        <v>479</v>
      </c>
      <c r="C303" s="81" t="s">
        <v>502</v>
      </c>
      <c r="D303" s="81" t="s">
        <v>481</v>
      </c>
      <c r="E303" s="72">
        <v>160286.95</v>
      </c>
      <c r="F303" s="72">
        <v>70739.82</v>
      </c>
      <c r="G303" s="72">
        <f t="shared" si="4"/>
        <v>231026.77000000002</v>
      </c>
      <c r="H303" s="84">
        <v>5</v>
      </c>
    </row>
    <row r="304" spans="1:8" ht="12">
      <c r="A304" s="81" t="s">
        <v>104</v>
      </c>
      <c r="B304" s="81" t="s">
        <v>482</v>
      </c>
      <c r="C304" s="81" t="s">
        <v>529</v>
      </c>
      <c r="D304" s="81" t="s">
        <v>480</v>
      </c>
      <c r="E304" s="72">
        <v>3237467.2199999997</v>
      </c>
      <c r="F304" s="72">
        <v>1384421.66</v>
      </c>
      <c r="G304" s="72">
        <f t="shared" si="4"/>
        <v>4621888.88</v>
      </c>
      <c r="H304" s="84">
        <v>70</v>
      </c>
    </row>
    <row r="305" spans="1:8" ht="12">
      <c r="A305" s="81" t="s">
        <v>284</v>
      </c>
      <c r="B305" s="81" t="s">
        <v>482</v>
      </c>
      <c r="C305" s="81" t="s">
        <v>516</v>
      </c>
      <c r="D305" s="81" t="s">
        <v>480</v>
      </c>
      <c r="E305" s="72">
        <v>2033081.8</v>
      </c>
      <c r="F305" s="72">
        <v>811564.23</v>
      </c>
      <c r="G305" s="72">
        <f t="shared" si="4"/>
        <v>2844646.0300000003</v>
      </c>
      <c r="H305" s="84">
        <v>40</v>
      </c>
    </row>
    <row r="306" spans="1:8" ht="12">
      <c r="A306" s="81" t="s">
        <v>310</v>
      </c>
      <c r="B306" s="81" t="s">
        <v>482</v>
      </c>
      <c r="C306" s="81" t="s">
        <v>537</v>
      </c>
      <c r="D306" s="81" t="s">
        <v>480</v>
      </c>
      <c r="E306" s="72">
        <v>1437007.1500000001</v>
      </c>
      <c r="F306" s="72">
        <v>584415.32</v>
      </c>
      <c r="G306" s="72">
        <f t="shared" si="4"/>
        <v>2021422.4700000002</v>
      </c>
      <c r="H306" s="84">
        <v>30</v>
      </c>
    </row>
    <row r="307" spans="1:8" ht="12">
      <c r="A307" s="81" t="s">
        <v>364</v>
      </c>
      <c r="B307" s="81" t="s">
        <v>482</v>
      </c>
      <c r="C307" s="81" t="s">
        <v>514</v>
      </c>
      <c r="D307" s="81" t="s">
        <v>481</v>
      </c>
      <c r="E307" s="72">
        <v>1633659.1</v>
      </c>
      <c r="F307" s="72">
        <v>625373.37</v>
      </c>
      <c r="G307" s="72">
        <f t="shared" si="4"/>
        <v>2259032.47</v>
      </c>
      <c r="H307" s="84">
        <v>47</v>
      </c>
    </row>
    <row r="308" spans="1:8" ht="12">
      <c r="A308" s="81" t="s">
        <v>302</v>
      </c>
      <c r="B308" s="81" t="s">
        <v>482</v>
      </c>
      <c r="C308" s="81" t="s">
        <v>514</v>
      </c>
      <c r="D308" s="81" t="s">
        <v>480</v>
      </c>
      <c r="E308" s="72">
        <v>3256815.1</v>
      </c>
      <c r="F308" s="72">
        <v>1138323.66</v>
      </c>
      <c r="G308" s="72">
        <f t="shared" si="4"/>
        <v>4395138.76</v>
      </c>
      <c r="H308" s="84">
        <v>42</v>
      </c>
    </row>
    <row r="309" spans="1:8" ht="12">
      <c r="A309" s="81" t="s">
        <v>242</v>
      </c>
      <c r="B309" s="81" t="s">
        <v>482</v>
      </c>
      <c r="C309" s="81" t="s">
        <v>536</v>
      </c>
      <c r="D309" s="81" t="s">
        <v>481</v>
      </c>
      <c r="E309" s="72">
        <v>1110686.77</v>
      </c>
      <c r="F309" s="72">
        <v>557991.35</v>
      </c>
      <c r="G309" s="72">
        <f t="shared" si="4"/>
        <v>1668678.12</v>
      </c>
      <c r="H309" s="84">
        <v>35</v>
      </c>
    </row>
    <row r="310" spans="1:8" ht="12">
      <c r="A310" s="81" t="s">
        <v>408</v>
      </c>
      <c r="B310" s="81" t="s">
        <v>479</v>
      </c>
      <c r="C310" s="81" t="s">
        <v>497</v>
      </c>
      <c r="D310" s="81" t="s">
        <v>480</v>
      </c>
      <c r="E310" s="72">
        <v>3106282.3400000003</v>
      </c>
      <c r="F310" s="72">
        <v>1227980.86</v>
      </c>
      <c r="G310" s="72">
        <f t="shared" si="4"/>
        <v>4334263.2</v>
      </c>
      <c r="H310" s="84">
        <v>55</v>
      </c>
    </row>
    <row r="311" spans="1:8" ht="12">
      <c r="A311" s="81" t="s">
        <v>576</v>
      </c>
      <c r="B311" s="81" t="s">
        <v>479</v>
      </c>
      <c r="C311" s="81" t="s">
        <v>500</v>
      </c>
      <c r="D311" s="81" t="s">
        <v>480</v>
      </c>
      <c r="E311" s="72">
        <v>902617.9899999999</v>
      </c>
      <c r="F311" s="72">
        <v>312485.37</v>
      </c>
      <c r="G311" s="72">
        <f t="shared" si="4"/>
        <v>1215103.3599999999</v>
      </c>
      <c r="H311" s="84">
        <v>20</v>
      </c>
    </row>
    <row r="312" spans="1:8" ht="12">
      <c r="A312" s="81" t="s">
        <v>462</v>
      </c>
      <c r="B312" s="81" t="s">
        <v>479</v>
      </c>
      <c r="C312" s="81" t="s">
        <v>504</v>
      </c>
      <c r="D312" s="81" t="s">
        <v>481</v>
      </c>
      <c r="E312" s="72">
        <v>3059403.5</v>
      </c>
      <c r="F312" s="72">
        <v>1596558</v>
      </c>
      <c r="G312" s="72">
        <f t="shared" si="4"/>
        <v>4655961.5</v>
      </c>
      <c r="H312" s="84">
        <v>58</v>
      </c>
    </row>
    <row r="313" spans="1:8" ht="12">
      <c r="A313" s="81" t="s">
        <v>606</v>
      </c>
      <c r="B313" s="81" t="s">
        <v>479</v>
      </c>
      <c r="C313" s="81" t="s">
        <v>497</v>
      </c>
      <c r="D313" s="81" t="s">
        <v>480</v>
      </c>
      <c r="E313" s="72">
        <v>1645810.17</v>
      </c>
      <c r="F313" s="72">
        <v>575031.49</v>
      </c>
      <c r="G313" s="72">
        <f t="shared" si="4"/>
        <v>2220841.66</v>
      </c>
      <c r="H313" s="84">
        <v>28</v>
      </c>
    </row>
    <row r="314" spans="1:8" ht="12">
      <c r="A314" s="81" t="s">
        <v>245</v>
      </c>
      <c r="B314" s="81" t="s">
        <v>482</v>
      </c>
      <c r="C314" s="81" t="s">
        <v>527</v>
      </c>
      <c r="D314" s="81" t="s">
        <v>480</v>
      </c>
      <c r="E314" s="72">
        <v>2788397.06</v>
      </c>
      <c r="F314" s="72">
        <v>1184480.73</v>
      </c>
      <c r="G314" s="72">
        <f t="shared" si="4"/>
        <v>3972877.79</v>
      </c>
      <c r="H314" s="84">
        <v>58</v>
      </c>
    </row>
    <row r="315" spans="1:8" ht="12">
      <c r="A315" s="81" t="s">
        <v>6</v>
      </c>
      <c r="B315" s="81" t="s">
        <v>479</v>
      </c>
      <c r="C315" s="81" t="s">
        <v>512</v>
      </c>
      <c r="D315" s="81" t="s">
        <v>480</v>
      </c>
      <c r="E315" s="72">
        <v>1935371.83</v>
      </c>
      <c r="F315" s="72">
        <v>795914.45</v>
      </c>
      <c r="G315" s="72">
        <f t="shared" si="4"/>
        <v>2731286.2800000003</v>
      </c>
      <c r="H315" s="84">
        <v>44</v>
      </c>
    </row>
    <row r="316" spans="1:8" ht="12">
      <c r="A316" s="81" t="s">
        <v>82</v>
      </c>
      <c r="B316" s="81" t="s">
        <v>482</v>
      </c>
      <c r="C316" s="81" t="s">
        <v>526</v>
      </c>
      <c r="D316" s="81" t="s">
        <v>480</v>
      </c>
      <c r="E316" s="72">
        <v>1559244.38</v>
      </c>
      <c r="F316" s="72">
        <v>720979.32</v>
      </c>
      <c r="G316" s="72">
        <f t="shared" si="4"/>
        <v>2280223.6999999997</v>
      </c>
      <c r="H316" s="84">
        <v>25</v>
      </c>
    </row>
    <row r="317" spans="1:8" ht="12">
      <c r="A317" s="81" t="s">
        <v>282</v>
      </c>
      <c r="B317" s="81" t="s">
        <v>482</v>
      </c>
      <c r="C317" s="81" t="s">
        <v>513</v>
      </c>
      <c r="D317" s="81" t="s">
        <v>480</v>
      </c>
      <c r="E317" s="72">
        <v>3600745.3</v>
      </c>
      <c r="F317" s="72">
        <v>1527061.17</v>
      </c>
      <c r="G317" s="72">
        <f t="shared" si="4"/>
        <v>5127806.47</v>
      </c>
      <c r="H317" s="84">
        <v>63</v>
      </c>
    </row>
    <row r="318" spans="1:8" ht="12">
      <c r="A318" s="81" t="s">
        <v>297</v>
      </c>
      <c r="B318" s="81" t="s">
        <v>482</v>
      </c>
      <c r="C318" s="81" t="s">
        <v>531</v>
      </c>
      <c r="D318" s="81" t="s">
        <v>480</v>
      </c>
      <c r="E318" s="72">
        <v>10720286.28</v>
      </c>
      <c r="F318" s="72">
        <v>4322806.96</v>
      </c>
      <c r="G318" s="72">
        <f t="shared" si="4"/>
        <v>15043093.239999998</v>
      </c>
      <c r="H318" s="84">
        <v>100</v>
      </c>
    </row>
    <row r="319" spans="1:8" ht="12">
      <c r="A319" s="81" t="s">
        <v>78</v>
      </c>
      <c r="B319" s="81" t="s">
        <v>479</v>
      </c>
      <c r="C319" s="81" t="s">
        <v>497</v>
      </c>
      <c r="D319" s="81" t="s">
        <v>481</v>
      </c>
      <c r="E319" s="72">
        <v>792881.5899999999</v>
      </c>
      <c r="F319" s="72">
        <v>326768.9</v>
      </c>
      <c r="G319" s="72">
        <f t="shared" si="4"/>
        <v>1119650.4899999998</v>
      </c>
      <c r="H319" s="84">
        <v>35</v>
      </c>
    </row>
    <row r="320" spans="1:8" ht="12">
      <c r="A320" s="81" t="s">
        <v>155</v>
      </c>
      <c r="B320" s="81" t="s">
        <v>479</v>
      </c>
      <c r="C320" s="81" t="s">
        <v>497</v>
      </c>
      <c r="D320" s="81" t="s">
        <v>481</v>
      </c>
      <c r="E320" s="72">
        <v>2291339.38</v>
      </c>
      <c r="F320" s="72">
        <v>1221797.11</v>
      </c>
      <c r="G320" s="72">
        <f t="shared" si="4"/>
        <v>3513136.49</v>
      </c>
      <c r="H320" s="84">
        <v>65</v>
      </c>
    </row>
    <row r="321" spans="1:8" ht="12">
      <c r="A321" s="81" t="s">
        <v>165</v>
      </c>
      <c r="B321" s="81" t="s">
        <v>479</v>
      </c>
      <c r="C321" s="81" t="s">
        <v>501</v>
      </c>
      <c r="D321" s="81" t="s">
        <v>481</v>
      </c>
      <c r="E321" s="72">
        <v>814317.6599999999</v>
      </c>
      <c r="F321" s="72">
        <v>380707.44</v>
      </c>
      <c r="G321" s="72">
        <f t="shared" si="4"/>
        <v>1195025.0999999999</v>
      </c>
      <c r="H321" s="84">
        <v>25</v>
      </c>
    </row>
    <row r="322" spans="1:8" ht="12">
      <c r="A322" s="81" t="s">
        <v>445</v>
      </c>
      <c r="B322" s="81" t="s">
        <v>479</v>
      </c>
      <c r="C322" s="81" t="s">
        <v>501</v>
      </c>
      <c r="D322" s="81" t="s">
        <v>481</v>
      </c>
      <c r="E322" s="72">
        <v>839770.21</v>
      </c>
      <c r="F322" s="72">
        <v>350557.26</v>
      </c>
      <c r="G322" s="72">
        <f t="shared" si="4"/>
        <v>1190327.47</v>
      </c>
      <c r="H322" s="84">
        <v>40</v>
      </c>
    </row>
    <row r="323" spans="1:8" ht="12">
      <c r="A323" s="81" t="s">
        <v>285</v>
      </c>
      <c r="B323" s="81" t="s">
        <v>482</v>
      </c>
      <c r="C323" s="81" t="s">
        <v>538</v>
      </c>
      <c r="D323" s="81" t="s">
        <v>480</v>
      </c>
      <c r="E323" s="72">
        <v>2400389.2199999997</v>
      </c>
      <c r="F323" s="72">
        <v>873435.57</v>
      </c>
      <c r="G323" s="72">
        <f t="shared" si="4"/>
        <v>3273824.7899999996</v>
      </c>
      <c r="H323" s="84">
        <v>47</v>
      </c>
    </row>
    <row r="324" spans="1:8" ht="12">
      <c r="A324" s="81" t="s">
        <v>103</v>
      </c>
      <c r="B324" s="81" t="s">
        <v>482</v>
      </c>
      <c r="C324" s="81" t="s">
        <v>539</v>
      </c>
      <c r="D324" s="81" t="s">
        <v>481</v>
      </c>
      <c r="E324" s="72">
        <v>2522772.36</v>
      </c>
      <c r="F324" s="72">
        <v>931047.21</v>
      </c>
      <c r="G324" s="72">
        <f t="shared" si="4"/>
        <v>3453819.57</v>
      </c>
      <c r="H324" s="84">
        <v>81</v>
      </c>
    </row>
    <row r="325" spans="1:8" ht="12">
      <c r="A325" s="81" t="s">
        <v>308</v>
      </c>
      <c r="B325" s="81" t="s">
        <v>482</v>
      </c>
      <c r="C325" s="81" t="s">
        <v>515</v>
      </c>
      <c r="D325" s="81" t="s">
        <v>480</v>
      </c>
      <c r="E325" s="72">
        <v>2000343.4799999997</v>
      </c>
      <c r="F325" s="72">
        <v>835495.27</v>
      </c>
      <c r="G325" s="72">
        <f t="shared" si="4"/>
        <v>2835838.75</v>
      </c>
      <c r="H325" s="84">
        <v>40</v>
      </c>
    </row>
    <row r="326" spans="1:8" ht="12">
      <c r="A326" s="81" t="s">
        <v>314</v>
      </c>
      <c r="B326" s="81" t="s">
        <v>482</v>
      </c>
      <c r="C326" s="81" t="s">
        <v>528</v>
      </c>
      <c r="D326" s="81" t="s">
        <v>480</v>
      </c>
      <c r="E326" s="72">
        <v>6375838.890000001</v>
      </c>
      <c r="F326" s="72">
        <v>2647725.2</v>
      </c>
      <c r="G326" s="72">
        <f t="shared" si="4"/>
        <v>9023564.09</v>
      </c>
      <c r="H326" s="84">
        <v>79</v>
      </c>
    </row>
    <row r="327" spans="1:8" ht="12">
      <c r="A327" s="81" t="s">
        <v>299</v>
      </c>
      <c r="B327" s="81" t="s">
        <v>482</v>
      </c>
      <c r="C327" s="81" t="s">
        <v>537</v>
      </c>
      <c r="D327" s="81" t="s">
        <v>480</v>
      </c>
      <c r="E327" s="72">
        <v>979944.71</v>
      </c>
      <c r="F327" s="72">
        <v>116666.72</v>
      </c>
      <c r="G327" s="72">
        <f t="shared" si="4"/>
        <v>1096611.43</v>
      </c>
      <c r="H327" s="84">
        <v>0</v>
      </c>
    </row>
    <row r="328" spans="1:8" ht="12">
      <c r="A328" s="81" t="s">
        <v>151</v>
      </c>
      <c r="B328" s="81" t="s">
        <v>479</v>
      </c>
      <c r="C328" s="81" t="s">
        <v>549</v>
      </c>
      <c r="D328" s="81" t="s">
        <v>481</v>
      </c>
      <c r="E328" s="72">
        <v>675536.3200000001</v>
      </c>
      <c r="F328" s="72">
        <v>405684.18</v>
      </c>
      <c r="G328" s="72">
        <f t="shared" si="4"/>
        <v>1081220.5</v>
      </c>
      <c r="H328" s="84">
        <v>30</v>
      </c>
    </row>
    <row r="329" spans="1:8" ht="12">
      <c r="A329" s="81" t="s">
        <v>230</v>
      </c>
      <c r="B329" s="81" t="s">
        <v>482</v>
      </c>
      <c r="C329" s="81" t="s">
        <v>539</v>
      </c>
      <c r="D329" s="81" t="s">
        <v>480</v>
      </c>
      <c r="E329" s="72">
        <v>948648.23</v>
      </c>
      <c r="F329" s="72">
        <v>409603.49</v>
      </c>
      <c r="G329" s="72">
        <f t="shared" si="4"/>
        <v>1358251.72</v>
      </c>
      <c r="H329" s="84">
        <v>40</v>
      </c>
    </row>
    <row r="330" spans="1:8" ht="12">
      <c r="A330" s="81" t="s">
        <v>52</v>
      </c>
      <c r="B330" s="81" t="s">
        <v>482</v>
      </c>
      <c r="C330" s="81" t="s">
        <v>535</v>
      </c>
      <c r="D330" s="81" t="s">
        <v>480</v>
      </c>
      <c r="E330" s="72">
        <v>2454849.71</v>
      </c>
      <c r="F330" s="72">
        <v>1008758.92</v>
      </c>
      <c r="G330" s="72">
        <f aca="true" t="shared" si="5" ref="G330:G393">+E330+F330</f>
        <v>3463608.63</v>
      </c>
      <c r="H330" s="84">
        <v>52</v>
      </c>
    </row>
    <row r="331" spans="1:8" ht="12">
      <c r="A331" s="81" t="s">
        <v>565</v>
      </c>
      <c r="B331" s="81" t="s">
        <v>479</v>
      </c>
      <c r="C331" s="81" t="s">
        <v>492</v>
      </c>
      <c r="D331" s="81" t="s">
        <v>480</v>
      </c>
      <c r="E331" s="72">
        <v>937455.22</v>
      </c>
      <c r="F331" s="72">
        <v>412631.49</v>
      </c>
      <c r="G331" s="72">
        <f t="shared" si="5"/>
        <v>1350086.71</v>
      </c>
      <c r="H331" s="84">
        <v>19</v>
      </c>
    </row>
    <row r="332" spans="1:8" ht="12">
      <c r="A332" s="81" t="s">
        <v>40</v>
      </c>
      <c r="B332" s="81" t="s">
        <v>479</v>
      </c>
      <c r="C332" s="81" t="s">
        <v>489</v>
      </c>
      <c r="D332" s="81" t="s">
        <v>480</v>
      </c>
      <c r="E332" s="72">
        <v>1995661.53</v>
      </c>
      <c r="F332" s="72">
        <v>785041.71</v>
      </c>
      <c r="G332" s="72">
        <f t="shared" si="5"/>
        <v>2780703.24</v>
      </c>
      <c r="H332" s="84">
        <v>33</v>
      </c>
    </row>
    <row r="333" spans="1:8" ht="12">
      <c r="A333" s="81" t="s">
        <v>7</v>
      </c>
      <c r="B333" s="81" t="s">
        <v>479</v>
      </c>
      <c r="C333" s="81" t="s">
        <v>502</v>
      </c>
      <c r="D333" s="81" t="s">
        <v>481</v>
      </c>
      <c r="E333" s="72">
        <v>1444484.42</v>
      </c>
      <c r="F333" s="72">
        <v>614058.65</v>
      </c>
      <c r="G333" s="72">
        <f t="shared" si="5"/>
        <v>2058543.0699999998</v>
      </c>
      <c r="H333" s="84">
        <v>33</v>
      </c>
    </row>
    <row r="334" spans="1:8" ht="12">
      <c r="A334" s="81" t="s">
        <v>393</v>
      </c>
      <c r="B334" s="81" t="s">
        <v>479</v>
      </c>
      <c r="C334" s="81" t="s">
        <v>496</v>
      </c>
      <c r="D334" s="81" t="s">
        <v>480</v>
      </c>
      <c r="E334" s="72">
        <v>2070027.7499999998</v>
      </c>
      <c r="F334" s="72">
        <v>865510.09</v>
      </c>
      <c r="G334" s="72">
        <f t="shared" si="5"/>
        <v>2935537.84</v>
      </c>
      <c r="H334" s="84">
        <v>54</v>
      </c>
    </row>
    <row r="335" spans="1:8" ht="12">
      <c r="A335" s="81" t="s">
        <v>105</v>
      </c>
      <c r="B335" s="81" t="s">
        <v>482</v>
      </c>
      <c r="C335" s="81" t="s">
        <v>515</v>
      </c>
      <c r="D335" s="81" t="s">
        <v>481</v>
      </c>
      <c r="E335" s="72">
        <v>2137412.5100000002</v>
      </c>
      <c r="F335" s="72">
        <v>825262.68</v>
      </c>
      <c r="G335" s="72">
        <f t="shared" si="5"/>
        <v>2962675.1900000004</v>
      </c>
      <c r="H335" s="84">
        <v>68</v>
      </c>
    </row>
    <row r="336" spans="1:8" ht="12">
      <c r="A336" s="81" t="s">
        <v>298</v>
      </c>
      <c r="B336" s="81" t="s">
        <v>482</v>
      </c>
      <c r="C336" s="81" t="s">
        <v>534</v>
      </c>
      <c r="D336" s="81" t="s">
        <v>480</v>
      </c>
      <c r="E336" s="72">
        <v>1401550.1400000001</v>
      </c>
      <c r="F336" s="72">
        <v>581092.1</v>
      </c>
      <c r="G336" s="72">
        <f t="shared" si="5"/>
        <v>1982642.2400000002</v>
      </c>
      <c r="H336" s="84">
        <v>39</v>
      </c>
    </row>
    <row r="337" spans="1:8" ht="12">
      <c r="A337" s="81" t="s">
        <v>341</v>
      </c>
      <c r="B337" s="81" t="s">
        <v>482</v>
      </c>
      <c r="C337" s="81" t="s">
        <v>521</v>
      </c>
      <c r="D337" s="81" t="s">
        <v>481</v>
      </c>
      <c r="E337" s="72">
        <v>1998742.2000000002</v>
      </c>
      <c r="F337" s="72">
        <v>807511.19</v>
      </c>
      <c r="G337" s="72">
        <f t="shared" si="5"/>
        <v>2806253.39</v>
      </c>
      <c r="H337" s="84">
        <v>70</v>
      </c>
    </row>
    <row r="338" spans="1:8" ht="12">
      <c r="A338" s="81" t="s">
        <v>403</v>
      </c>
      <c r="B338" s="81" t="s">
        <v>479</v>
      </c>
      <c r="C338" s="81" t="s">
        <v>494</v>
      </c>
      <c r="D338" s="81" t="s">
        <v>480</v>
      </c>
      <c r="E338" s="72">
        <v>1865571.5700000003</v>
      </c>
      <c r="F338" s="72">
        <v>797886.57</v>
      </c>
      <c r="G338" s="72">
        <f t="shared" si="5"/>
        <v>2663458.14</v>
      </c>
      <c r="H338" s="84">
        <v>35</v>
      </c>
    </row>
    <row r="339" spans="1:8" ht="12">
      <c r="A339" s="81" t="s">
        <v>107</v>
      </c>
      <c r="B339" s="81" t="s">
        <v>482</v>
      </c>
      <c r="C339" s="81" t="s">
        <v>516</v>
      </c>
      <c r="D339" s="81" t="s">
        <v>480</v>
      </c>
      <c r="E339" s="72">
        <v>2087666.4800000002</v>
      </c>
      <c r="F339" s="72">
        <v>884106.19</v>
      </c>
      <c r="G339" s="72">
        <f t="shared" si="5"/>
        <v>2971772.67</v>
      </c>
      <c r="H339" s="84">
        <v>42</v>
      </c>
    </row>
    <row r="340" spans="1:8" ht="12">
      <c r="A340" s="81" t="s">
        <v>121</v>
      </c>
      <c r="B340" s="81" t="s">
        <v>482</v>
      </c>
      <c r="C340" s="81" t="s">
        <v>527</v>
      </c>
      <c r="D340" s="81" t="s">
        <v>480</v>
      </c>
      <c r="E340" s="72">
        <v>2072852.75</v>
      </c>
      <c r="F340" s="72">
        <v>829137.55</v>
      </c>
      <c r="G340" s="72">
        <f t="shared" si="5"/>
        <v>2901990.3</v>
      </c>
      <c r="H340" s="84">
        <v>40</v>
      </c>
    </row>
    <row r="341" spans="1:8" ht="12">
      <c r="A341" s="81" t="s">
        <v>470</v>
      </c>
      <c r="B341" s="81" t="s">
        <v>479</v>
      </c>
      <c r="C341" s="81" t="s">
        <v>496</v>
      </c>
      <c r="D341" s="81" t="s">
        <v>480</v>
      </c>
      <c r="E341" s="72">
        <v>768739.7200000001</v>
      </c>
      <c r="F341" s="72">
        <v>341196.25</v>
      </c>
      <c r="G341" s="72">
        <f t="shared" si="5"/>
        <v>1109935.9700000002</v>
      </c>
      <c r="H341" s="84">
        <v>20</v>
      </c>
    </row>
    <row r="342" spans="1:8" ht="12">
      <c r="A342" s="81" t="s">
        <v>156</v>
      </c>
      <c r="B342" s="81" t="s">
        <v>479</v>
      </c>
      <c r="C342" s="81" t="s">
        <v>499</v>
      </c>
      <c r="D342" s="81" t="s">
        <v>481</v>
      </c>
      <c r="E342" s="72">
        <v>1736047.82</v>
      </c>
      <c r="F342" s="72">
        <v>839726.58</v>
      </c>
      <c r="G342" s="72">
        <f t="shared" si="5"/>
        <v>2575774.4</v>
      </c>
      <c r="H342" s="84">
        <v>68</v>
      </c>
    </row>
    <row r="343" spans="1:8" ht="12">
      <c r="A343" s="81" t="s">
        <v>579</v>
      </c>
      <c r="B343" s="81" t="s">
        <v>482</v>
      </c>
      <c r="C343" s="81" t="s">
        <v>515</v>
      </c>
      <c r="D343" s="81" t="s">
        <v>480</v>
      </c>
      <c r="E343" s="72">
        <v>2615247.3800000004</v>
      </c>
      <c r="F343" s="72">
        <v>877319.51</v>
      </c>
      <c r="G343" s="72">
        <f t="shared" si="5"/>
        <v>3492566.8900000006</v>
      </c>
      <c r="H343" s="84">
        <v>44</v>
      </c>
    </row>
    <row r="344" spans="1:8" ht="12">
      <c r="A344" s="81" t="s">
        <v>32</v>
      </c>
      <c r="B344" s="81" t="s">
        <v>482</v>
      </c>
      <c r="C344" s="81" t="s">
        <v>536</v>
      </c>
      <c r="D344" s="81" t="s">
        <v>481</v>
      </c>
      <c r="E344" s="72">
        <v>693285.93</v>
      </c>
      <c r="F344" s="72">
        <v>288787.11</v>
      </c>
      <c r="G344" s="72">
        <f t="shared" si="5"/>
        <v>982073.04</v>
      </c>
      <c r="H344" s="84">
        <v>40</v>
      </c>
    </row>
    <row r="345" spans="1:8" ht="12">
      <c r="A345" s="81" t="s">
        <v>265</v>
      </c>
      <c r="B345" s="81" t="s">
        <v>482</v>
      </c>
      <c r="C345" s="81" t="s">
        <v>536</v>
      </c>
      <c r="D345" s="81" t="s">
        <v>480</v>
      </c>
      <c r="E345" s="72">
        <v>5570359.76</v>
      </c>
      <c r="F345" s="72">
        <v>2890681.63</v>
      </c>
      <c r="G345" s="72">
        <f t="shared" si="5"/>
        <v>8461041.39</v>
      </c>
      <c r="H345" s="84">
        <v>70</v>
      </c>
    </row>
    <row r="346" spans="1:8" ht="12">
      <c r="A346" s="81" t="s">
        <v>339</v>
      </c>
      <c r="B346" s="81" t="s">
        <v>482</v>
      </c>
      <c r="C346" s="81" t="s">
        <v>536</v>
      </c>
      <c r="D346" s="81" t="s">
        <v>481</v>
      </c>
      <c r="E346" s="72">
        <v>2518380.56</v>
      </c>
      <c r="F346" s="72">
        <v>1242087.16</v>
      </c>
      <c r="G346" s="72">
        <f t="shared" si="5"/>
        <v>3760467.7199999997</v>
      </c>
      <c r="H346" s="84">
        <v>75</v>
      </c>
    </row>
    <row r="347" spans="1:8" ht="12">
      <c r="A347" s="81" t="s">
        <v>44</v>
      </c>
      <c r="B347" s="81" t="s">
        <v>482</v>
      </c>
      <c r="C347" s="81" t="s">
        <v>540</v>
      </c>
      <c r="D347" s="81" t="s">
        <v>480</v>
      </c>
      <c r="E347" s="72">
        <v>9016091.95</v>
      </c>
      <c r="F347" s="72">
        <v>3584686.94</v>
      </c>
      <c r="G347" s="72">
        <f t="shared" si="5"/>
        <v>12600778.889999999</v>
      </c>
      <c r="H347" s="84">
        <v>103</v>
      </c>
    </row>
    <row r="348" spans="1:8" ht="12">
      <c r="A348" s="81" t="s">
        <v>228</v>
      </c>
      <c r="B348" s="81" t="s">
        <v>482</v>
      </c>
      <c r="C348" s="81" t="s">
        <v>532</v>
      </c>
      <c r="D348" s="81" t="s">
        <v>480</v>
      </c>
      <c r="E348" s="72">
        <v>8789288.35</v>
      </c>
      <c r="F348" s="72">
        <v>3637499.13</v>
      </c>
      <c r="G348" s="72">
        <f t="shared" si="5"/>
        <v>12426787.48</v>
      </c>
      <c r="H348" s="84">
        <v>80</v>
      </c>
    </row>
    <row r="349" spans="1:8" ht="12">
      <c r="A349" s="81" t="s">
        <v>400</v>
      </c>
      <c r="B349" s="81" t="s">
        <v>479</v>
      </c>
      <c r="C349" s="81" t="s">
        <v>505</v>
      </c>
      <c r="D349" s="81" t="s">
        <v>480</v>
      </c>
      <c r="E349" s="72">
        <v>1451410.5699999998</v>
      </c>
      <c r="F349" s="72">
        <v>575858.47</v>
      </c>
      <c r="G349" s="72">
        <f t="shared" si="5"/>
        <v>2027269.0399999998</v>
      </c>
      <c r="H349" s="84">
        <v>20</v>
      </c>
    </row>
    <row r="350" spans="1:8" ht="12">
      <c r="A350" s="81" t="s">
        <v>195</v>
      </c>
      <c r="B350" s="81" t="s">
        <v>479</v>
      </c>
      <c r="C350" s="81" t="s">
        <v>509</v>
      </c>
      <c r="D350" s="81" t="s">
        <v>480</v>
      </c>
      <c r="E350" s="72">
        <v>1239073.68</v>
      </c>
      <c r="F350" s="72">
        <v>523172.83</v>
      </c>
      <c r="G350" s="72">
        <f t="shared" si="5"/>
        <v>1762246.51</v>
      </c>
      <c r="H350" s="84">
        <v>30</v>
      </c>
    </row>
    <row r="351" spans="1:8" ht="12">
      <c r="A351" s="81" t="s">
        <v>420</v>
      </c>
      <c r="B351" s="81" t="s">
        <v>479</v>
      </c>
      <c r="C351" s="81" t="s">
        <v>551</v>
      </c>
      <c r="D351" s="81" t="s">
        <v>480</v>
      </c>
      <c r="E351" s="72">
        <v>796735.6900000002</v>
      </c>
      <c r="F351" s="72">
        <v>400377.23</v>
      </c>
      <c r="G351" s="72">
        <f t="shared" si="5"/>
        <v>1197112.9200000002</v>
      </c>
      <c r="H351" s="84">
        <v>25</v>
      </c>
    </row>
    <row r="352" spans="1:8" ht="12">
      <c r="A352" s="81" t="s">
        <v>206</v>
      </c>
      <c r="B352" s="81" t="s">
        <v>482</v>
      </c>
      <c r="C352" s="81" t="s">
        <v>542</v>
      </c>
      <c r="D352" s="81" t="s">
        <v>480</v>
      </c>
      <c r="E352" s="72">
        <v>3738625.9699999997</v>
      </c>
      <c r="F352" s="72">
        <v>1575925.2</v>
      </c>
      <c r="G352" s="72">
        <f t="shared" si="5"/>
        <v>5314551.17</v>
      </c>
      <c r="H352" s="84">
        <v>60</v>
      </c>
    </row>
    <row r="353" spans="1:8" ht="12">
      <c r="A353" s="81" t="s">
        <v>108</v>
      </c>
      <c r="B353" s="81" t="s">
        <v>482</v>
      </c>
      <c r="C353" s="81" t="s">
        <v>532</v>
      </c>
      <c r="D353" s="81" t="s">
        <v>480</v>
      </c>
      <c r="E353" s="72">
        <v>3259013.69</v>
      </c>
      <c r="F353" s="72">
        <v>1262282.18</v>
      </c>
      <c r="G353" s="72">
        <f t="shared" si="5"/>
        <v>4521295.87</v>
      </c>
      <c r="H353" s="84">
        <v>31</v>
      </c>
    </row>
    <row r="354" spans="1:8" ht="12">
      <c r="A354" s="81" t="s">
        <v>8</v>
      </c>
      <c r="B354" s="81" t="s">
        <v>482</v>
      </c>
      <c r="C354" s="81" t="s">
        <v>525</v>
      </c>
      <c r="D354" s="81" t="s">
        <v>480</v>
      </c>
      <c r="E354" s="72">
        <v>4855762.77</v>
      </c>
      <c r="F354" s="72">
        <v>2063257.42</v>
      </c>
      <c r="G354" s="72">
        <f t="shared" si="5"/>
        <v>6919020.1899999995</v>
      </c>
      <c r="H354" s="84">
        <v>80</v>
      </c>
    </row>
    <row r="355" spans="1:8" ht="12">
      <c r="A355" s="81" t="s">
        <v>41</v>
      </c>
      <c r="B355" s="81" t="s">
        <v>482</v>
      </c>
      <c r="C355" s="81" t="s">
        <v>537</v>
      </c>
      <c r="D355" s="81" t="s">
        <v>481</v>
      </c>
      <c r="E355" s="72">
        <v>2234218.72</v>
      </c>
      <c r="F355" s="72">
        <v>1057254.08</v>
      </c>
      <c r="G355" s="72">
        <f t="shared" si="5"/>
        <v>3291472.8000000003</v>
      </c>
      <c r="H355" s="84">
        <v>80</v>
      </c>
    </row>
    <row r="356" spans="1:8" ht="12">
      <c r="A356" s="81" t="s">
        <v>77</v>
      </c>
      <c r="B356" s="81" t="s">
        <v>479</v>
      </c>
      <c r="C356" s="81" t="s">
        <v>552</v>
      </c>
      <c r="D356" s="81" t="s">
        <v>480</v>
      </c>
      <c r="E356" s="72">
        <v>793016.5599999999</v>
      </c>
      <c r="F356" s="72">
        <v>347424.37</v>
      </c>
      <c r="G356" s="72">
        <f t="shared" si="5"/>
        <v>1140440.93</v>
      </c>
      <c r="H356" s="84">
        <v>25</v>
      </c>
    </row>
    <row r="357" spans="1:8" ht="12">
      <c r="A357" s="81" t="s">
        <v>264</v>
      </c>
      <c r="B357" s="81" t="s">
        <v>482</v>
      </c>
      <c r="C357" s="81" t="s">
        <v>536</v>
      </c>
      <c r="D357" s="81" t="s">
        <v>480</v>
      </c>
      <c r="E357" s="72">
        <v>1389756.13</v>
      </c>
      <c r="F357" s="72">
        <v>737052.65</v>
      </c>
      <c r="G357" s="72">
        <f t="shared" si="5"/>
        <v>2126808.78</v>
      </c>
      <c r="H357" s="84">
        <v>30</v>
      </c>
    </row>
    <row r="358" spans="1:8" ht="12">
      <c r="A358" s="81" t="s">
        <v>330</v>
      </c>
      <c r="B358" s="81" t="s">
        <v>482</v>
      </c>
      <c r="C358" s="81" t="s">
        <v>536</v>
      </c>
      <c r="D358" s="81" t="s">
        <v>481</v>
      </c>
      <c r="E358" s="72">
        <v>2753862.16</v>
      </c>
      <c r="F358" s="72">
        <v>1476153.51</v>
      </c>
      <c r="G358" s="72">
        <f t="shared" si="5"/>
        <v>4230015.67</v>
      </c>
      <c r="H358" s="84">
        <v>70</v>
      </c>
    </row>
    <row r="359" spans="1:8" ht="12">
      <c r="A359" s="81" t="s">
        <v>59</v>
      </c>
      <c r="B359" s="81" t="s">
        <v>479</v>
      </c>
      <c r="C359" s="81" t="s">
        <v>488</v>
      </c>
      <c r="D359" s="81" t="s">
        <v>481</v>
      </c>
      <c r="E359" s="72">
        <v>3251798.69</v>
      </c>
      <c r="F359" s="72">
        <v>1399223.54</v>
      </c>
      <c r="G359" s="72">
        <f t="shared" si="5"/>
        <v>4651022.23</v>
      </c>
      <c r="H359" s="84">
        <v>80</v>
      </c>
    </row>
    <row r="360" spans="1:8" ht="12">
      <c r="A360" s="81" t="s">
        <v>472</v>
      </c>
      <c r="B360" s="81" t="s">
        <v>482</v>
      </c>
      <c r="C360" s="81" t="s">
        <v>535</v>
      </c>
      <c r="D360" s="81" t="s">
        <v>480</v>
      </c>
      <c r="E360" s="72">
        <v>5471285.21</v>
      </c>
      <c r="F360" s="72">
        <v>2022669.64</v>
      </c>
      <c r="G360" s="72">
        <f t="shared" si="5"/>
        <v>7493954.85</v>
      </c>
      <c r="H360" s="84">
        <v>70</v>
      </c>
    </row>
    <row r="361" spans="1:8" ht="12">
      <c r="A361" s="81" t="s">
        <v>109</v>
      </c>
      <c r="B361" s="81" t="s">
        <v>482</v>
      </c>
      <c r="C361" s="81" t="s">
        <v>525</v>
      </c>
      <c r="D361" s="81" t="s">
        <v>480</v>
      </c>
      <c r="E361" s="72">
        <v>5681013.29</v>
      </c>
      <c r="F361" s="72">
        <v>2588618.28</v>
      </c>
      <c r="G361" s="72">
        <f t="shared" si="5"/>
        <v>8269631.57</v>
      </c>
      <c r="H361" s="84">
        <v>82</v>
      </c>
    </row>
    <row r="362" spans="1:8" ht="12">
      <c r="A362" s="81" t="s">
        <v>246</v>
      </c>
      <c r="B362" s="81" t="s">
        <v>482</v>
      </c>
      <c r="C362" s="81" t="s">
        <v>526</v>
      </c>
      <c r="D362" s="81" t="s">
        <v>480</v>
      </c>
      <c r="E362" s="72">
        <v>5752275.569999999</v>
      </c>
      <c r="F362" s="72">
        <v>2141966.71</v>
      </c>
      <c r="G362" s="72">
        <f t="shared" si="5"/>
        <v>7894242.279999999</v>
      </c>
      <c r="H362" s="84">
        <v>75</v>
      </c>
    </row>
    <row r="363" spans="1:8" ht="12">
      <c r="A363" s="81" t="s">
        <v>36</v>
      </c>
      <c r="B363" s="81" t="s">
        <v>482</v>
      </c>
      <c r="C363" s="81" t="s">
        <v>541</v>
      </c>
      <c r="D363" s="81" t="s">
        <v>480</v>
      </c>
      <c r="E363" s="72">
        <v>2584801.4400000004</v>
      </c>
      <c r="F363" s="72">
        <v>988972.27</v>
      </c>
      <c r="G363" s="72">
        <f t="shared" si="5"/>
        <v>3573773.7100000004</v>
      </c>
      <c r="H363" s="84">
        <v>40</v>
      </c>
    </row>
    <row r="364" spans="1:8" ht="12">
      <c r="A364" s="81" t="s">
        <v>313</v>
      </c>
      <c r="B364" s="81" t="s">
        <v>482</v>
      </c>
      <c r="C364" s="81" t="s">
        <v>527</v>
      </c>
      <c r="D364" s="81" t="s">
        <v>480</v>
      </c>
      <c r="E364" s="72">
        <v>5560679.280000001</v>
      </c>
      <c r="F364" s="72">
        <v>2337700.56</v>
      </c>
      <c r="G364" s="72">
        <f t="shared" si="5"/>
        <v>7898379.840000002</v>
      </c>
      <c r="H364" s="84">
        <v>65</v>
      </c>
    </row>
    <row r="365" spans="1:8" ht="12">
      <c r="A365" s="81" t="s">
        <v>346</v>
      </c>
      <c r="B365" s="81" t="s">
        <v>482</v>
      </c>
      <c r="C365" s="81" t="s">
        <v>527</v>
      </c>
      <c r="D365" s="81" t="s">
        <v>481</v>
      </c>
      <c r="E365" s="72">
        <v>984716.1</v>
      </c>
      <c r="F365" s="72">
        <v>350090.84</v>
      </c>
      <c r="G365" s="72">
        <f t="shared" si="5"/>
        <v>1334806.94</v>
      </c>
      <c r="H365" s="84">
        <v>25</v>
      </c>
    </row>
    <row r="366" spans="1:8" ht="12">
      <c r="A366" s="81" t="s">
        <v>51</v>
      </c>
      <c r="B366" s="81" t="s">
        <v>482</v>
      </c>
      <c r="C366" s="81" t="s">
        <v>527</v>
      </c>
      <c r="D366" s="81" t="s">
        <v>480</v>
      </c>
      <c r="E366" s="72">
        <v>7454329.13</v>
      </c>
      <c r="F366" s="72">
        <v>2990855.98</v>
      </c>
      <c r="G366" s="72">
        <f t="shared" si="5"/>
        <v>10445185.11</v>
      </c>
      <c r="H366" s="84">
        <v>94</v>
      </c>
    </row>
    <row r="367" spans="1:8" ht="12">
      <c r="A367" s="85" t="s">
        <v>208</v>
      </c>
      <c r="B367" s="81" t="s">
        <v>482</v>
      </c>
      <c r="C367" s="81" t="s">
        <v>534</v>
      </c>
      <c r="D367" s="81" t="s">
        <v>481</v>
      </c>
      <c r="E367" s="72">
        <v>3880191.04</v>
      </c>
      <c r="F367" s="72">
        <v>1525117.98</v>
      </c>
      <c r="G367" s="72">
        <f t="shared" si="5"/>
        <v>5405309.02</v>
      </c>
      <c r="H367" s="84">
        <v>66</v>
      </c>
    </row>
    <row r="368" spans="1:8" ht="12">
      <c r="A368" s="81" t="s">
        <v>458</v>
      </c>
      <c r="B368" s="81" t="s">
        <v>479</v>
      </c>
      <c r="C368" s="81" t="s">
        <v>496</v>
      </c>
      <c r="D368" s="81" t="s">
        <v>481</v>
      </c>
      <c r="E368" s="72">
        <v>2530699.1799999997</v>
      </c>
      <c r="F368" s="72">
        <v>1018981.65</v>
      </c>
      <c r="G368" s="72">
        <f t="shared" si="5"/>
        <v>3549680.8299999996</v>
      </c>
      <c r="H368" s="84">
        <v>50</v>
      </c>
    </row>
    <row r="369" spans="1:8" ht="12">
      <c r="A369" s="81" t="s">
        <v>455</v>
      </c>
      <c r="B369" s="81" t="s">
        <v>479</v>
      </c>
      <c r="C369" s="81" t="s">
        <v>489</v>
      </c>
      <c r="D369" s="81" t="s">
        <v>481</v>
      </c>
      <c r="E369" s="72">
        <v>1800709.8599999999</v>
      </c>
      <c r="F369" s="72">
        <v>799455.29</v>
      </c>
      <c r="G369" s="72">
        <f t="shared" si="5"/>
        <v>2600165.15</v>
      </c>
      <c r="H369" s="84">
        <v>50</v>
      </c>
    </row>
    <row r="370" spans="1:8" ht="12">
      <c r="A370" s="81" t="s">
        <v>83</v>
      </c>
      <c r="B370" s="81" t="s">
        <v>479</v>
      </c>
      <c r="C370" s="81" t="s">
        <v>494</v>
      </c>
      <c r="D370" s="81" t="s">
        <v>480</v>
      </c>
      <c r="E370" s="72">
        <v>1950726.2099999997</v>
      </c>
      <c r="F370" s="72">
        <v>744170.22</v>
      </c>
      <c r="G370" s="72">
        <f t="shared" si="5"/>
        <v>2694896.4299999997</v>
      </c>
      <c r="H370" s="84">
        <v>65</v>
      </c>
    </row>
    <row r="371" spans="1:8" ht="12">
      <c r="A371" s="81" t="s">
        <v>254</v>
      </c>
      <c r="B371" s="81" t="s">
        <v>482</v>
      </c>
      <c r="C371" s="81" t="s">
        <v>513</v>
      </c>
      <c r="D371" s="81" t="s">
        <v>480</v>
      </c>
      <c r="E371" s="72">
        <v>1896271.87</v>
      </c>
      <c r="F371" s="72">
        <v>633052.48</v>
      </c>
      <c r="G371" s="72">
        <f t="shared" si="5"/>
        <v>2529324.35</v>
      </c>
      <c r="H371" s="84">
        <v>48</v>
      </c>
    </row>
    <row r="372" spans="1:8" ht="12">
      <c r="A372" s="81" t="s">
        <v>358</v>
      </c>
      <c r="B372" s="81" t="s">
        <v>479</v>
      </c>
      <c r="C372" s="81" t="s">
        <v>497</v>
      </c>
      <c r="D372" s="81" t="s">
        <v>481</v>
      </c>
      <c r="E372" s="72">
        <v>3266015.47</v>
      </c>
      <c r="F372" s="72">
        <v>1320007.07</v>
      </c>
      <c r="G372" s="72">
        <f t="shared" si="5"/>
        <v>4586022.54</v>
      </c>
      <c r="H372" s="84">
        <v>77</v>
      </c>
    </row>
    <row r="373" spans="1:8" ht="12">
      <c r="A373" s="81" t="s">
        <v>33</v>
      </c>
      <c r="B373" s="81" t="s">
        <v>479</v>
      </c>
      <c r="C373" s="81" t="s">
        <v>500</v>
      </c>
      <c r="D373" s="81" t="s">
        <v>481</v>
      </c>
      <c r="E373" s="72">
        <v>2378588.6599999997</v>
      </c>
      <c r="F373" s="72">
        <v>1025805.06</v>
      </c>
      <c r="G373" s="72">
        <f t="shared" si="5"/>
        <v>3404393.7199999997</v>
      </c>
      <c r="H373" s="84">
        <v>56</v>
      </c>
    </row>
    <row r="374" spans="1:8" ht="12">
      <c r="A374" s="81" t="s">
        <v>440</v>
      </c>
      <c r="B374" s="81" t="s">
        <v>479</v>
      </c>
      <c r="C374" s="81" t="s">
        <v>500</v>
      </c>
      <c r="D374" s="81" t="s">
        <v>481</v>
      </c>
      <c r="E374" s="72">
        <v>3562201.15</v>
      </c>
      <c r="F374" s="72">
        <v>1469250.77</v>
      </c>
      <c r="G374" s="72">
        <f t="shared" si="5"/>
        <v>5031451.92</v>
      </c>
      <c r="H374" s="84">
        <v>80</v>
      </c>
    </row>
    <row r="375" spans="1:8" ht="12">
      <c r="A375" s="81" t="s">
        <v>65</v>
      </c>
      <c r="B375" s="81" t="s">
        <v>479</v>
      </c>
      <c r="C375" s="81" t="s">
        <v>500</v>
      </c>
      <c r="D375" s="81" t="s">
        <v>480</v>
      </c>
      <c r="E375" s="72">
        <v>2259029.37</v>
      </c>
      <c r="F375" s="72">
        <v>1033369.37</v>
      </c>
      <c r="G375" s="72">
        <f t="shared" si="5"/>
        <v>3292398.74</v>
      </c>
      <c r="H375" s="84">
        <v>43</v>
      </c>
    </row>
    <row r="376" spans="1:8" ht="12">
      <c r="A376" s="81" t="s">
        <v>289</v>
      </c>
      <c r="B376" s="81" t="s">
        <v>482</v>
      </c>
      <c r="C376" s="81" t="s">
        <v>518</v>
      </c>
      <c r="D376" s="81" t="s">
        <v>480</v>
      </c>
      <c r="E376" s="72">
        <v>7992909.199999999</v>
      </c>
      <c r="F376" s="72">
        <v>2798854.59</v>
      </c>
      <c r="G376" s="72">
        <f t="shared" si="5"/>
        <v>10791763.79</v>
      </c>
      <c r="H376" s="84">
        <v>87</v>
      </c>
    </row>
    <row r="377" spans="1:8" ht="12">
      <c r="A377" s="81" t="s">
        <v>277</v>
      </c>
      <c r="B377" s="81" t="s">
        <v>482</v>
      </c>
      <c r="C377" s="81" t="s">
        <v>519</v>
      </c>
      <c r="D377" s="81" t="s">
        <v>480</v>
      </c>
      <c r="E377" s="72">
        <v>3505589.86</v>
      </c>
      <c r="F377" s="72">
        <v>1465568.09</v>
      </c>
      <c r="G377" s="72">
        <f t="shared" si="5"/>
        <v>4971157.95</v>
      </c>
      <c r="H377" s="84">
        <v>65</v>
      </c>
    </row>
    <row r="378" spans="1:8" ht="12">
      <c r="A378" s="81" t="s">
        <v>247</v>
      </c>
      <c r="B378" s="81" t="s">
        <v>482</v>
      </c>
      <c r="C378" s="81" t="s">
        <v>542</v>
      </c>
      <c r="D378" s="81" t="s">
        <v>480</v>
      </c>
      <c r="E378" s="72">
        <v>9995245.45</v>
      </c>
      <c r="F378" s="72">
        <v>3925935.96</v>
      </c>
      <c r="G378" s="72">
        <f t="shared" si="5"/>
        <v>13921181.41</v>
      </c>
      <c r="H378" s="84">
        <v>96</v>
      </c>
    </row>
    <row r="379" spans="1:8" ht="12">
      <c r="A379" s="81" t="s">
        <v>166</v>
      </c>
      <c r="B379" s="81" t="s">
        <v>482</v>
      </c>
      <c r="C379" s="81" t="s">
        <v>536</v>
      </c>
      <c r="D379" s="81" t="s">
        <v>480</v>
      </c>
      <c r="E379" s="72">
        <v>2961327.42</v>
      </c>
      <c r="F379" s="72">
        <v>1191112.94</v>
      </c>
      <c r="G379" s="72">
        <f t="shared" si="5"/>
        <v>4152440.36</v>
      </c>
      <c r="H379" s="84">
        <v>39</v>
      </c>
    </row>
    <row r="380" spans="1:8" ht="12">
      <c r="A380" s="81" t="s">
        <v>347</v>
      </c>
      <c r="B380" s="81" t="s">
        <v>482</v>
      </c>
      <c r="C380" s="81" t="s">
        <v>540</v>
      </c>
      <c r="D380" s="81" t="s">
        <v>481</v>
      </c>
      <c r="E380" s="72">
        <v>483614.77999999997</v>
      </c>
      <c r="F380" s="72">
        <v>174135.97</v>
      </c>
      <c r="G380" s="72">
        <f t="shared" si="5"/>
        <v>657750.75</v>
      </c>
      <c r="H380" s="84">
        <v>40</v>
      </c>
    </row>
    <row r="381" spans="1:8" ht="12">
      <c r="A381" s="81" t="s">
        <v>409</v>
      </c>
      <c r="B381" s="81" t="s">
        <v>479</v>
      </c>
      <c r="C381" s="81" t="s">
        <v>497</v>
      </c>
      <c r="D381" s="81" t="s">
        <v>480</v>
      </c>
      <c r="E381" s="72">
        <v>5106850.19</v>
      </c>
      <c r="F381" s="72">
        <v>2271720.14</v>
      </c>
      <c r="G381" s="72">
        <f t="shared" si="5"/>
        <v>7378570.33</v>
      </c>
      <c r="H381" s="84">
        <v>67</v>
      </c>
    </row>
    <row r="382" spans="1:8" ht="12">
      <c r="A382" s="81" t="s">
        <v>161</v>
      </c>
      <c r="B382" s="81" t="s">
        <v>479</v>
      </c>
      <c r="C382" s="81" t="s">
        <v>488</v>
      </c>
      <c r="D382" s="81" t="s">
        <v>481</v>
      </c>
      <c r="E382" s="72">
        <v>3200792.78</v>
      </c>
      <c r="F382" s="72">
        <v>1368641.33</v>
      </c>
      <c r="G382" s="72">
        <f t="shared" si="5"/>
        <v>4569434.109999999</v>
      </c>
      <c r="H382" s="84">
        <v>74</v>
      </c>
    </row>
    <row r="383" spans="1:8" ht="12">
      <c r="A383" s="81" t="s">
        <v>70</v>
      </c>
      <c r="B383" s="81" t="s">
        <v>479</v>
      </c>
      <c r="C383" s="81" t="s">
        <v>496</v>
      </c>
      <c r="D383" s="81" t="s">
        <v>481</v>
      </c>
      <c r="E383" s="72">
        <v>1444285.73</v>
      </c>
      <c r="F383" s="72">
        <v>628390.74</v>
      </c>
      <c r="G383" s="72">
        <f t="shared" si="5"/>
        <v>2072676.47</v>
      </c>
      <c r="H383" s="84">
        <v>35</v>
      </c>
    </row>
    <row r="384" spans="1:8" ht="12">
      <c r="A384" s="81" t="s">
        <v>354</v>
      </c>
      <c r="B384" s="81" t="s">
        <v>482</v>
      </c>
      <c r="C384" s="81" t="s">
        <v>526</v>
      </c>
      <c r="D384" s="81" t="s">
        <v>481</v>
      </c>
      <c r="E384" s="72">
        <v>3307886.8299999996</v>
      </c>
      <c r="F384" s="72">
        <v>1372334.62</v>
      </c>
      <c r="G384" s="72">
        <f t="shared" si="5"/>
        <v>4680221.449999999</v>
      </c>
      <c r="H384" s="84">
        <v>55</v>
      </c>
    </row>
    <row r="385" spans="1:8" ht="12">
      <c r="A385" s="81" t="s">
        <v>259</v>
      </c>
      <c r="B385" s="81" t="s">
        <v>482</v>
      </c>
      <c r="C385" s="81" t="s">
        <v>533</v>
      </c>
      <c r="D385" s="81" t="s">
        <v>480</v>
      </c>
      <c r="E385" s="72">
        <v>4754244.7299999995</v>
      </c>
      <c r="F385" s="72">
        <v>2092571.78</v>
      </c>
      <c r="G385" s="72">
        <f t="shared" si="5"/>
        <v>6846816.51</v>
      </c>
      <c r="H385" s="84">
        <v>50</v>
      </c>
    </row>
    <row r="386" spans="1:8" ht="12">
      <c r="A386" s="81" t="s">
        <v>137</v>
      </c>
      <c r="B386" s="81" t="s">
        <v>482</v>
      </c>
      <c r="C386" s="81" t="s">
        <v>533</v>
      </c>
      <c r="D386" s="81" t="s">
        <v>481</v>
      </c>
      <c r="E386" s="72">
        <v>2596287.77</v>
      </c>
      <c r="F386" s="72">
        <v>993625.44</v>
      </c>
      <c r="G386" s="72">
        <f t="shared" si="5"/>
        <v>3589913.21</v>
      </c>
      <c r="H386" s="84">
        <v>35</v>
      </c>
    </row>
    <row r="387" spans="1:8" ht="12">
      <c r="A387" s="81" t="s">
        <v>170</v>
      </c>
      <c r="B387" s="81" t="s">
        <v>479</v>
      </c>
      <c r="C387" s="81" t="s">
        <v>490</v>
      </c>
      <c r="D387" s="81" t="s">
        <v>481</v>
      </c>
      <c r="E387" s="72">
        <v>739377.6799999999</v>
      </c>
      <c r="F387" s="72">
        <v>287830.61</v>
      </c>
      <c r="G387" s="72">
        <f t="shared" si="5"/>
        <v>1027208.2899999999</v>
      </c>
      <c r="H387" s="84">
        <v>35</v>
      </c>
    </row>
    <row r="388" spans="1:8" ht="12">
      <c r="A388" s="81" t="s">
        <v>84</v>
      </c>
      <c r="B388" s="81" t="s">
        <v>479</v>
      </c>
      <c r="C388" s="81" t="s">
        <v>497</v>
      </c>
      <c r="D388" s="81" t="s">
        <v>481</v>
      </c>
      <c r="E388" s="72">
        <v>1687394.8900000001</v>
      </c>
      <c r="F388" s="72">
        <v>753397.13</v>
      </c>
      <c r="G388" s="72">
        <f t="shared" si="5"/>
        <v>2440792.02</v>
      </c>
      <c r="H388" s="84">
        <v>35</v>
      </c>
    </row>
    <row r="389" spans="1:8" ht="12">
      <c r="A389" s="81" t="s">
        <v>372</v>
      </c>
      <c r="B389" s="81" t="s">
        <v>482</v>
      </c>
      <c r="C389" s="81" t="s">
        <v>524</v>
      </c>
      <c r="D389" s="81" t="s">
        <v>481</v>
      </c>
      <c r="E389" s="72">
        <v>1278844.9500000002</v>
      </c>
      <c r="F389" s="72">
        <v>512640.78</v>
      </c>
      <c r="G389" s="72">
        <f t="shared" si="5"/>
        <v>1791485.7300000002</v>
      </c>
      <c r="H389" s="84">
        <v>53</v>
      </c>
    </row>
    <row r="390" spans="1:8" ht="12">
      <c r="A390" s="81" t="s">
        <v>467</v>
      </c>
      <c r="B390" s="81" t="s">
        <v>482</v>
      </c>
      <c r="C390" s="81" t="s">
        <v>525</v>
      </c>
      <c r="D390" s="81" t="s">
        <v>481</v>
      </c>
      <c r="E390" s="72">
        <v>1239925.72</v>
      </c>
      <c r="F390" s="72">
        <v>501204.71</v>
      </c>
      <c r="G390" s="72">
        <f t="shared" si="5"/>
        <v>1741130.43</v>
      </c>
      <c r="H390" s="84">
        <v>83</v>
      </c>
    </row>
    <row r="391" spans="1:8" ht="12">
      <c r="A391" s="81" t="s">
        <v>248</v>
      </c>
      <c r="B391" s="81" t="s">
        <v>482</v>
      </c>
      <c r="C391" s="81" t="s">
        <v>522</v>
      </c>
      <c r="D391" s="81" t="s">
        <v>480</v>
      </c>
      <c r="E391" s="72">
        <v>6190334.14</v>
      </c>
      <c r="F391" s="72">
        <v>2469526.58</v>
      </c>
      <c r="G391" s="72">
        <f t="shared" si="5"/>
        <v>8659860.719999999</v>
      </c>
      <c r="H391" s="84">
        <v>85</v>
      </c>
    </row>
    <row r="392" spans="1:8" ht="12">
      <c r="A392" s="81" t="s">
        <v>401</v>
      </c>
      <c r="B392" s="81" t="s">
        <v>479</v>
      </c>
      <c r="C392" s="81" t="s">
        <v>488</v>
      </c>
      <c r="D392" s="81" t="s">
        <v>480</v>
      </c>
      <c r="E392" s="72">
        <v>1247318.15</v>
      </c>
      <c r="F392" s="72">
        <v>527462.84</v>
      </c>
      <c r="G392" s="72">
        <f t="shared" si="5"/>
        <v>1774780.9899999998</v>
      </c>
      <c r="H392" s="84">
        <v>23</v>
      </c>
    </row>
    <row r="393" spans="1:8" ht="12">
      <c r="A393" s="81" t="s">
        <v>574</v>
      </c>
      <c r="B393" s="81" t="s">
        <v>479</v>
      </c>
      <c r="C393" s="81" t="s">
        <v>495</v>
      </c>
      <c r="D393" s="81" t="s">
        <v>480</v>
      </c>
      <c r="E393" s="72">
        <v>608465.29</v>
      </c>
      <c r="F393" s="72">
        <v>254306.55</v>
      </c>
      <c r="G393" s="72">
        <f t="shared" si="5"/>
        <v>862771.8400000001</v>
      </c>
      <c r="H393" s="84">
        <v>17</v>
      </c>
    </row>
    <row r="394" spans="1:8" ht="12">
      <c r="A394" s="81" t="s">
        <v>178</v>
      </c>
      <c r="B394" s="81" t="s">
        <v>479</v>
      </c>
      <c r="C394" s="81" t="s">
        <v>490</v>
      </c>
      <c r="D394" s="81" t="s">
        <v>481</v>
      </c>
      <c r="E394" s="72">
        <v>1399814.01</v>
      </c>
      <c r="F394" s="72">
        <v>598925.69</v>
      </c>
      <c r="G394" s="72">
        <f aca="true" t="shared" si="6" ref="G394:G457">+E394+F394</f>
        <v>1998739.7</v>
      </c>
      <c r="H394" s="84">
        <v>45</v>
      </c>
    </row>
    <row r="395" spans="1:8" ht="12">
      <c r="A395" s="81" t="s">
        <v>194</v>
      </c>
      <c r="B395" s="81" t="s">
        <v>482</v>
      </c>
      <c r="C395" s="81" t="s">
        <v>536</v>
      </c>
      <c r="D395" s="81" t="s">
        <v>481</v>
      </c>
      <c r="E395" s="72">
        <v>5170998.4399999995</v>
      </c>
      <c r="F395" s="72">
        <v>2209219.75</v>
      </c>
      <c r="G395" s="72">
        <f t="shared" si="6"/>
        <v>7380218.1899999995</v>
      </c>
      <c r="H395" s="84">
        <v>85</v>
      </c>
    </row>
    <row r="396" spans="1:8" ht="12">
      <c r="A396" s="81" t="s">
        <v>226</v>
      </c>
      <c r="B396" s="81" t="s">
        <v>479</v>
      </c>
      <c r="C396" s="81" t="s">
        <v>498</v>
      </c>
      <c r="D396" s="81" t="s">
        <v>481</v>
      </c>
      <c r="E396" s="72">
        <v>1722845.4300000002</v>
      </c>
      <c r="F396" s="72">
        <v>751369.39</v>
      </c>
      <c r="G396" s="72">
        <f t="shared" si="6"/>
        <v>2474214.8200000003</v>
      </c>
      <c r="H396" s="84">
        <v>40</v>
      </c>
    </row>
    <row r="397" spans="1:8" ht="12">
      <c r="A397" s="81" t="s">
        <v>212</v>
      </c>
      <c r="B397" s="81" t="s">
        <v>482</v>
      </c>
      <c r="C397" s="81" t="s">
        <v>573</v>
      </c>
      <c r="D397" s="81" t="s">
        <v>480</v>
      </c>
      <c r="E397" s="72">
        <v>4805487.93</v>
      </c>
      <c r="F397" s="72">
        <v>2250457.07</v>
      </c>
      <c r="G397" s="72">
        <f t="shared" si="6"/>
        <v>7055945</v>
      </c>
      <c r="H397" s="84">
        <v>70</v>
      </c>
    </row>
    <row r="398" spans="1:8" ht="12">
      <c r="A398" s="81" t="s">
        <v>175</v>
      </c>
      <c r="B398" s="81" t="s">
        <v>482</v>
      </c>
      <c r="C398" s="81" t="s">
        <v>515</v>
      </c>
      <c r="D398" s="81" t="s">
        <v>480</v>
      </c>
      <c r="E398" s="72">
        <v>5527056.290000001</v>
      </c>
      <c r="F398" s="72">
        <v>2469632.93</v>
      </c>
      <c r="G398" s="72">
        <f t="shared" si="6"/>
        <v>7996689.220000001</v>
      </c>
      <c r="H398" s="84">
        <v>88</v>
      </c>
    </row>
    <row r="399" spans="1:8" ht="12">
      <c r="A399" s="81" t="s">
        <v>333</v>
      </c>
      <c r="B399" s="81" t="s">
        <v>482</v>
      </c>
      <c r="C399" s="81" t="s">
        <v>532</v>
      </c>
      <c r="D399" s="81" t="s">
        <v>481</v>
      </c>
      <c r="E399" s="72">
        <v>2007789.5299999998</v>
      </c>
      <c r="F399" s="72">
        <v>821909.87</v>
      </c>
      <c r="G399" s="72">
        <f t="shared" si="6"/>
        <v>2829699.4</v>
      </c>
      <c r="H399" s="84">
        <v>78</v>
      </c>
    </row>
    <row r="400" spans="1:8" ht="12">
      <c r="A400" s="81" t="s">
        <v>67</v>
      </c>
      <c r="B400" s="81" t="s">
        <v>482</v>
      </c>
      <c r="C400" s="81" t="s">
        <v>532</v>
      </c>
      <c r="D400" s="81" t="s">
        <v>481</v>
      </c>
      <c r="E400" s="72">
        <v>775611.89</v>
      </c>
      <c r="F400" s="72">
        <v>327053.47</v>
      </c>
      <c r="G400" s="72">
        <f t="shared" si="6"/>
        <v>1102665.3599999999</v>
      </c>
      <c r="H400" s="84">
        <v>38</v>
      </c>
    </row>
    <row r="401" spans="1:8" ht="12">
      <c r="A401" s="81" t="s">
        <v>211</v>
      </c>
      <c r="B401" s="81" t="s">
        <v>482</v>
      </c>
      <c r="C401" s="81" t="s">
        <v>532</v>
      </c>
      <c r="D401" s="81" t="s">
        <v>481</v>
      </c>
      <c r="E401" s="72">
        <v>1245090.0699999998</v>
      </c>
      <c r="F401" s="72">
        <v>501496.94</v>
      </c>
      <c r="G401" s="72">
        <f t="shared" si="6"/>
        <v>1746587.0099999998</v>
      </c>
      <c r="H401" s="84">
        <v>40</v>
      </c>
    </row>
    <row r="402" spans="1:8" ht="12">
      <c r="A402" s="81" t="s">
        <v>138</v>
      </c>
      <c r="B402" s="81" t="s">
        <v>482</v>
      </c>
      <c r="C402" s="81" t="s">
        <v>533</v>
      </c>
      <c r="D402" s="81" t="s">
        <v>481</v>
      </c>
      <c r="E402" s="72">
        <v>303861.04000000004</v>
      </c>
      <c r="F402" s="72">
        <v>144061.56</v>
      </c>
      <c r="G402" s="72">
        <f t="shared" si="6"/>
        <v>447922.60000000003</v>
      </c>
      <c r="H402" s="84">
        <v>18</v>
      </c>
    </row>
    <row r="403" spans="1:8" ht="12">
      <c r="A403" s="81" t="s">
        <v>378</v>
      </c>
      <c r="B403" s="81" t="s">
        <v>482</v>
      </c>
      <c r="C403" s="81" t="s">
        <v>533</v>
      </c>
      <c r="D403" s="81" t="s">
        <v>481</v>
      </c>
      <c r="E403" s="72">
        <v>1870943.67</v>
      </c>
      <c r="F403" s="72">
        <v>783257.52</v>
      </c>
      <c r="G403" s="72">
        <f t="shared" si="6"/>
        <v>2654201.19</v>
      </c>
      <c r="H403" s="84">
        <v>60</v>
      </c>
    </row>
    <row r="404" spans="1:8" ht="12">
      <c r="A404" s="81" t="s">
        <v>179</v>
      </c>
      <c r="B404" s="81" t="s">
        <v>479</v>
      </c>
      <c r="C404" s="81" t="s">
        <v>499</v>
      </c>
      <c r="D404" s="81" t="s">
        <v>481</v>
      </c>
      <c r="E404" s="72">
        <v>1058260.16</v>
      </c>
      <c r="F404" s="72">
        <v>405538.34</v>
      </c>
      <c r="G404" s="72">
        <f t="shared" si="6"/>
        <v>1463798.5</v>
      </c>
      <c r="H404" s="84">
        <v>42</v>
      </c>
    </row>
    <row r="405" spans="1:8" ht="12">
      <c r="A405" s="81" t="s">
        <v>442</v>
      </c>
      <c r="B405" s="81" t="s">
        <v>479</v>
      </c>
      <c r="C405" s="81" t="s">
        <v>499</v>
      </c>
      <c r="D405" s="81" t="s">
        <v>481</v>
      </c>
      <c r="E405" s="72">
        <v>734452.42</v>
      </c>
      <c r="F405" s="72">
        <v>328401.25</v>
      </c>
      <c r="G405" s="72">
        <f t="shared" si="6"/>
        <v>1062853.67</v>
      </c>
      <c r="H405" s="84">
        <v>35</v>
      </c>
    </row>
    <row r="406" spans="1:8" ht="12">
      <c r="A406" s="81" t="s">
        <v>111</v>
      </c>
      <c r="B406" s="81" t="s">
        <v>482</v>
      </c>
      <c r="C406" s="81" t="s">
        <v>532</v>
      </c>
      <c r="D406" s="81" t="s">
        <v>480</v>
      </c>
      <c r="E406" s="72">
        <v>5948537.76</v>
      </c>
      <c r="F406" s="72">
        <v>2446694.33</v>
      </c>
      <c r="G406" s="72">
        <f t="shared" si="6"/>
        <v>8395232.09</v>
      </c>
      <c r="H406" s="84">
        <v>75</v>
      </c>
    </row>
    <row r="407" spans="1:8" ht="12">
      <c r="A407" s="81" t="s">
        <v>239</v>
      </c>
      <c r="B407" s="81" t="s">
        <v>482</v>
      </c>
      <c r="C407" s="81" t="s">
        <v>573</v>
      </c>
      <c r="D407" s="81" t="s">
        <v>481</v>
      </c>
      <c r="E407" s="72">
        <v>4589085.600000001</v>
      </c>
      <c r="F407" s="72">
        <v>1933640.73</v>
      </c>
      <c r="G407" s="72">
        <f t="shared" si="6"/>
        <v>6522726.33</v>
      </c>
      <c r="H407" s="84">
        <v>80</v>
      </c>
    </row>
    <row r="408" spans="1:8" ht="12">
      <c r="A408" s="81" t="s">
        <v>303</v>
      </c>
      <c r="B408" s="81" t="s">
        <v>482</v>
      </c>
      <c r="C408" s="81" t="s">
        <v>537</v>
      </c>
      <c r="D408" s="81" t="s">
        <v>480</v>
      </c>
      <c r="E408" s="72">
        <v>2952428.63</v>
      </c>
      <c r="F408" s="72">
        <v>1207438.41</v>
      </c>
      <c r="G408" s="72">
        <f t="shared" si="6"/>
        <v>4159867.04</v>
      </c>
      <c r="H408" s="84">
        <v>49</v>
      </c>
    </row>
    <row r="409" spans="1:8" ht="12">
      <c r="A409" s="81" t="s">
        <v>249</v>
      </c>
      <c r="B409" s="81" t="s">
        <v>482</v>
      </c>
      <c r="C409" s="81" t="s">
        <v>533</v>
      </c>
      <c r="D409" s="81" t="s">
        <v>480</v>
      </c>
      <c r="E409" s="72">
        <v>8117532.850000001</v>
      </c>
      <c r="F409" s="72">
        <v>3263188.17</v>
      </c>
      <c r="G409" s="72">
        <f t="shared" si="6"/>
        <v>11380721.02</v>
      </c>
      <c r="H409" s="84">
        <v>105</v>
      </c>
    </row>
    <row r="410" spans="1:8" ht="12">
      <c r="A410" s="81" t="s">
        <v>112</v>
      </c>
      <c r="B410" s="81" t="s">
        <v>482</v>
      </c>
      <c r="C410" s="81" t="s">
        <v>518</v>
      </c>
      <c r="D410" s="81" t="s">
        <v>480</v>
      </c>
      <c r="E410" s="72">
        <v>3406905.2</v>
      </c>
      <c r="F410" s="72">
        <v>1337293.86</v>
      </c>
      <c r="G410" s="72">
        <f t="shared" si="6"/>
        <v>4744199.0600000005</v>
      </c>
      <c r="H410" s="84">
        <v>50</v>
      </c>
    </row>
    <row r="411" spans="1:8" ht="12">
      <c r="A411" s="81" t="s">
        <v>578</v>
      </c>
      <c r="B411" s="81" t="s">
        <v>482</v>
      </c>
      <c r="C411" s="81" t="s">
        <v>530</v>
      </c>
      <c r="D411" s="81" t="s">
        <v>480</v>
      </c>
      <c r="E411" s="72">
        <v>421922.91</v>
      </c>
      <c r="F411" s="72">
        <v>144907.15</v>
      </c>
      <c r="G411" s="72">
        <f t="shared" si="6"/>
        <v>566830.0599999999</v>
      </c>
      <c r="H411" s="84">
        <v>30</v>
      </c>
    </row>
    <row r="412" spans="1:8" ht="12">
      <c r="A412" s="81" t="s">
        <v>567</v>
      </c>
      <c r="B412" s="81" t="s">
        <v>482</v>
      </c>
      <c r="C412" s="81" t="s">
        <v>524</v>
      </c>
      <c r="D412" s="81" t="s">
        <v>480</v>
      </c>
      <c r="E412" s="72">
        <v>1249473.04</v>
      </c>
      <c r="F412" s="72">
        <v>547000.64</v>
      </c>
      <c r="G412" s="72">
        <f t="shared" si="6"/>
        <v>1796473.6800000002</v>
      </c>
      <c r="H412" s="84">
        <v>29</v>
      </c>
    </row>
    <row r="413" spans="1:8" ht="12">
      <c r="A413" s="81" t="s">
        <v>274</v>
      </c>
      <c r="B413" s="81" t="s">
        <v>482</v>
      </c>
      <c r="C413" s="81" t="s">
        <v>524</v>
      </c>
      <c r="D413" s="81" t="s">
        <v>480</v>
      </c>
      <c r="E413" s="72">
        <v>1390480.4100000001</v>
      </c>
      <c r="F413" s="72">
        <v>505184.55</v>
      </c>
      <c r="G413" s="72">
        <f t="shared" si="6"/>
        <v>1895664.9600000002</v>
      </c>
      <c r="H413" s="84">
        <v>32</v>
      </c>
    </row>
    <row r="414" spans="1:8" ht="12">
      <c r="A414" s="81" t="s">
        <v>27</v>
      </c>
      <c r="B414" s="81" t="s">
        <v>479</v>
      </c>
      <c r="C414" s="81" t="s">
        <v>494</v>
      </c>
      <c r="D414" s="81" t="s">
        <v>481</v>
      </c>
      <c r="E414" s="72">
        <v>1452749.29</v>
      </c>
      <c r="F414" s="72">
        <v>592563.51</v>
      </c>
      <c r="G414" s="72">
        <f t="shared" si="6"/>
        <v>2045312.8</v>
      </c>
      <c r="H414" s="84">
        <v>60</v>
      </c>
    </row>
    <row r="415" spans="1:8" ht="12">
      <c r="A415" s="81" t="s">
        <v>188</v>
      </c>
      <c r="B415" s="81" t="s">
        <v>479</v>
      </c>
      <c r="C415" s="81" t="s">
        <v>494</v>
      </c>
      <c r="D415" s="81" t="s">
        <v>481</v>
      </c>
      <c r="E415" s="72">
        <v>1497975.1400000001</v>
      </c>
      <c r="F415" s="72">
        <v>563939.95</v>
      </c>
      <c r="G415" s="72">
        <f t="shared" si="6"/>
        <v>2061915.09</v>
      </c>
      <c r="H415" s="84">
        <v>40</v>
      </c>
    </row>
    <row r="416" spans="1:8" ht="12">
      <c r="A416" s="81" t="s">
        <v>258</v>
      </c>
      <c r="B416" s="81" t="s">
        <v>482</v>
      </c>
      <c r="C416" s="81" t="s">
        <v>525</v>
      </c>
      <c r="D416" s="81" t="s">
        <v>480</v>
      </c>
      <c r="E416" s="72">
        <v>1615435.3599999999</v>
      </c>
      <c r="F416" s="72">
        <v>671203.67</v>
      </c>
      <c r="G416" s="72">
        <f t="shared" si="6"/>
        <v>2286639.03</v>
      </c>
      <c r="H416" s="84">
        <v>50</v>
      </c>
    </row>
    <row r="417" spans="1:8" ht="12">
      <c r="A417" s="81" t="s">
        <v>392</v>
      </c>
      <c r="B417" s="81" t="s">
        <v>482</v>
      </c>
      <c r="C417" s="81" t="s">
        <v>535</v>
      </c>
      <c r="D417" s="81" t="s">
        <v>481</v>
      </c>
      <c r="E417" s="72">
        <v>3886010.25</v>
      </c>
      <c r="F417" s="72">
        <v>1613856.87</v>
      </c>
      <c r="G417" s="72">
        <f t="shared" si="6"/>
        <v>5499867.12</v>
      </c>
      <c r="H417" s="84">
        <v>80</v>
      </c>
    </row>
    <row r="418" spans="1:8" ht="12">
      <c r="A418" s="81" t="s">
        <v>367</v>
      </c>
      <c r="B418" s="81" t="s">
        <v>482</v>
      </c>
      <c r="C418" s="81" t="s">
        <v>514</v>
      </c>
      <c r="D418" s="81" t="s">
        <v>481</v>
      </c>
      <c r="E418" s="72">
        <v>827666.8999999999</v>
      </c>
      <c r="F418" s="72">
        <v>422541.23</v>
      </c>
      <c r="G418" s="72">
        <f t="shared" si="6"/>
        <v>1250208.13</v>
      </c>
      <c r="H418" s="84">
        <v>43</v>
      </c>
    </row>
    <row r="419" spans="1:8" ht="12">
      <c r="A419" s="81" t="s">
        <v>608</v>
      </c>
      <c r="B419" s="81" t="s">
        <v>482</v>
      </c>
      <c r="C419" s="81" t="s">
        <v>540</v>
      </c>
      <c r="D419" s="81" t="s">
        <v>480</v>
      </c>
      <c r="E419" s="72">
        <v>2984974.96</v>
      </c>
      <c r="F419" s="72">
        <v>1200204.72</v>
      </c>
      <c r="G419" s="72">
        <f t="shared" si="6"/>
        <v>4185179.6799999997</v>
      </c>
      <c r="H419" s="84">
        <v>50</v>
      </c>
    </row>
    <row r="420" spans="1:8" ht="12">
      <c r="A420" s="81" t="s">
        <v>63</v>
      </c>
      <c r="B420" s="81" t="s">
        <v>482</v>
      </c>
      <c r="C420" s="81" t="s">
        <v>517</v>
      </c>
      <c r="D420" s="81" t="s">
        <v>480</v>
      </c>
      <c r="E420" s="72">
        <v>8150889.34</v>
      </c>
      <c r="F420" s="72">
        <v>3129369.31</v>
      </c>
      <c r="G420" s="72">
        <f t="shared" si="6"/>
        <v>11280258.65</v>
      </c>
      <c r="H420" s="84">
        <v>90</v>
      </c>
    </row>
    <row r="421" spans="1:8" ht="12">
      <c r="A421" s="81" t="s">
        <v>592</v>
      </c>
      <c r="B421" s="81" t="s">
        <v>482</v>
      </c>
      <c r="C421" s="81" t="s">
        <v>523</v>
      </c>
      <c r="D421" s="81" t="s">
        <v>480</v>
      </c>
      <c r="E421" s="72">
        <v>3190646.79</v>
      </c>
      <c r="F421" s="72">
        <v>1196303.93</v>
      </c>
      <c r="G421" s="72">
        <f t="shared" si="6"/>
        <v>4386950.72</v>
      </c>
      <c r="H421" s="84">
        <v>35</v>
      </c>
    </row>
    <row r="422" spans="1:8" ht="12">
      <c r="A422" s="81" t="s">
        <v>390</v>
      </c>
      <c r="B422" s="81" t="s">
        <v>482</v>
      </c>
      <c r="C422" s="81" t="s">
        <v>573</v>
      </c>
      <c r="D422" s="81" t="s">
        <v>481</v>
      </c>
      <c r="E422" s="72">
        <v>4491980.319999999</v>
      </c>
      <c r="F422" s="72">
        <v>2013082.54</v>
      </c>
      <c r="G422" s="72">
        <f t="shared" si="6"/>
        <v>6505062.859999999</v>
      </c>
      <c r="H422" s="84">
        <v>66</v>
      </c>
    </row>
    <row r="423" spans="1:8" ht="12">
      <c r="A423" s="81" t="s">
        <v>222</v>
      </c>
      <c r="B423" s="81" t="s">
        <v>482</v>
      </c>
      <c r="C423" s="81" t="s">
        <v>521</v>
      </c>
      <c r="D423" s="81" t="s">
        <v>481</v>
      </c>
      <c r="E423" s="72">
        <v>2211037.52</v>
      </c>
      <c r="F423" s="72">
        <v>932782.3</v>
      </c>
      <c r="G423" s="72">
        <f t="shared" si="6"/>
        <v>3143819.8200000003</v>
      </c>
      <c r="H423" s="84">
        <v>90</v>
      </c>
    </row>
    <row r="424" spans="1:8" ht="12">
      <c r="A424" s="81" t="s">
        <v>196</v>
      </c>
      <c r="B424" s="81" t="s">
        <v>482</v>
      </c>
      <c r="C424" s="81" t="s">
        <v>525</v>
      </c>
      <c r="D424" s="81" t="s">
        <v>480</v>
      </c>
      <c r="E424" s="72">
        <v>4131848.91</v>
      </c>
      <c r="F424" s="72">
        <v>1751419.34</v>
      </c>
      <c r="G424" s="72">
        <f t="shared" si="6"/>
        <v>5883268.25</v>
      </c>
      <c r="H424" s="84">
        <v>53</v>
      </c>
    </row>
    <row r="425" spans="1:8" ht="12">
      <c r="A425" s="81" t="s">
        <v>171</v>
      </c>
      <c r="B425" s="81" t="s">
        <v>482</v>
      </c>
      <c r="C425" s="81" t="s">
        <v>540</v>
      </c>
      <c r="D425" s="81" t="s">
        <v>481</v>
      </c>
      <c r="E425" s="72">
        <v>854547.3500000001</v>
      </c>
      <c r="F425" s="72">
        <v>341856.6</v>
      </c>
      <c r="G425" s="72">
        <f t="shared" si="6"/>
        <v>1196403.9500000002</v>
      </c>
      <c r="H425" s="84">
        <v>32</v>
      </c>
    </row>
    <row r="426" spans="1:8" ht="12">
      <c r="A426" s="81" t="s">
        <v>474</v>
      </c>
      <c r="B426" s="81" t="s">
        <v>479</v>
      </c>
      <c r="C426" s="81" t="s">
        <v>494</v>
      </c>
      <c r="D426" s="81" t="s">
        <v>480</v>
      </c>
      <c r="E426" s="72">
        <v>1011013.1900000001</v>
      </c>
      <c r="F426" s="72">
        <v>418048.96</v>
      </c>
      <c r="G426" s="72">
        <f t="shared" si="6"/>
        <v>1429062.1500000001</v>
      </c>
      <c r="H426" s="84">
        <v>25</v>
      </c>
    </row>
    <row r="427" spans="1:8" ht="12">
      <c r="A427" s="81" t="s">
        <v>389</v>
      </c>
      <c r="B427" s="81" t="s">
        <v>482</v>
      </c>
      <c r="C427" s="81" t="s">
        <v>530</v>
      </c>
      <c r="D427" s="81" t="s">
        <v>481</v>
      </c>
      <c r="E427" s="72">
        <v>2755450.1999999997</v>
      </c>
      <c r="F427" s="72">
        <v>1251070.4</v>
      </c>
      <c r="G427" s="72">
        <f t="shared" si="6"/>
        <v>4006520.5999999996</v>
      </c>
      <c r="H427" s="84">
        <v>80</v>
      </c>
    </row>
    <row r="428" spans="1:8" ht="12">
      <c r="A428" s="81" t="s">
        <v>204</v>
      </c>
      <c r="B428" s="81" t="s">
        <v>482</v>
      </c>
      <c r="C428" s="81" t="s">
        <v>526</v>
      </c>
      <c r="D428" s="81" t="s">
        <v>480</v>
      </c>
      <c r="E428" s="72">
        <v>1149572.31</v>
      </c>
      <c r="F428" s="72">
        <v>200021.32</v>
      </c>
      <c r="G428" s="72">
        <f t="shared" si="6"/>
        <v>1349593.6300000001</v>
      </c>
      <c r="H428" s="84">
        <v>0</v>
      </c>
    </row>
    <row r="429" spans="1:8" ht="12">
      <c r="A429" s="81" t="s">
        <v>439</v>
      </c>
      <c r="B429" s="81" t="s">
        <v>479</v>
      </c>
      <c r="C429" s="81" t="s">
        <v>503</v>
      </c>
      <c r="D429" s="81" t="s">
        <v>481</v>
      </c>
      <c r="E429" s="72">
        <v>1562180.8199999998</v>
      </c>
      <c r="F429" s="72">
        <v>855858.18</v>
      </c>
      <c r="G429" s="72">
        <f t="shared" si="6"/>
        <v>2418039</v>
      </c>
      <c r="H429" s="84">
        <v>41</v>
      </c>
    </row>
    <row r="430" spans="1:8" ht="12">
      <c r="A430" s="81" t="s">
        <v>174</v>
      </c>
      <c r="B430" s="81" t="s">
        <v>482</v>
      </c>
      <c r="C430" s="81" t="s">
        <v>513</v>
      </c>
      <c r="D430" s="81" t="s">
        <v>481</v>
      </c>
      <c r="E430" s="72">
        <v>4152768.66</v>
      </c>
      <c r="F430" s="72">
        <v>1658276.73</v>
      </c>
      <c r="G430" s="72">
        <f t="shared" si="6"/>
        <v>5811045.390000001</v>
      </c>
      <c r="H430" s="84">
        <v>56</v>
      </c>
    </row>
    <row r="431" spans="1:8" ht="12">
      <c r="A431" s="81" t="s">
        <v>473</v>
      </c>
      <c r="B431" s="81" t="s">
        <v>482</v>
      </c>
      <c r="C431" s="81" t="s">
        <v>542</v>
      </c>
      <c r="D431" s="81" t="s">
        <v>481</v>
      </c>
      <c r="E431" s="72">
        <v>1413340.46</v>
      </c>
      <c r="F431" s="72">
        <v>577725.76</v>
      </c>
      <c r="G431" s="72">
        <f t="shared" si="6"/>
        <v>1991066.22</v>
      </c>
      <c r="H431" s="84">
        <v>50</v>
      </c>
    </row>
    <row r="432" spans="1:8" ht="12">
      <c r="A432" s="81" t="s">
        <v>405</v>
      </c>
      <c r="B432" s="81" t="s">
        <v>479</v>
      </c>
      <c r="C432" s="81" t="s">
        <v>512</v>
      </c>
      <c r="D432" s="81" t="s">
        <v>480</v>
      </c>
      <c r="E432" s="72">
        <v>1076195.08</v>
      </c>
      <c r="F432" s="72">
        <v>449610.05</v>
      </c>
      <c r="G432" s="72">
        <f t="shared" si="6"/>
        <v>1525805.1300000001</v>
      </c>
      <c r="H432" s="84">
        <v>35</v>
      </c>
    </row>
    <row r="433" spans="1:8" ht="12">
      <c r="A433" s="81" t="s">
        <v>62</v>
      </c>
      <c r="B433" s="81" t="s">
        <v>479</v>
      </c>
      <c r="C433" s="81" t="s">
        <v>503</v>
      </c>
      <c r="D433" s="81" t="s">
        <v>481</v>
      </c>
      <c r="E433" s="72">
        <v>419139.18</v>
      </c>
      <c r="F433" s="72">
        <v>253225.78</v>
      </c>
      <c r="G433" s="72">
        <f t="shared" si="6"/>
        <v>672364.96</v>
      </c>
      <c r="H433" s="84">
        <v>24</v>
      </c>
    </row>
    <row r="434" spans="1:8" ht="12">
      <c r="A434" s="81" t="s">
        <v>478</v>
      </c>
      <c r="B434" s="81" t="s">
        <v>482</v>
      </c>
      <c r="C434" s="81" t="s">
        <v>535</v>
      </c>
      <c r="D434" s="81" t="s">
        <v>480</v>
      </c>
      <c r="E434" s="72">
        <v>2648749.02</v>
      </c>
      <c r="F434" s="72">
        <v>1118505.14</v>
      </c>
      <c r="G434" s="72">
        <f t="shared" si="6"/>
        <v>3767254.16</v>
      </c>
      <c r="H434" s="84">
        <v>50</v>
      </c>
    </row>
    <row r="435" spans="1:8" ht="12">
      <c r="A435" s="81" t="s">
        <v>307</v>
      </c>
      <c r="B435" s="81" t="s">
        <v>482</v>
      </c>
      <c r="C435" s="81" t="s">
        <v>537</v>
      </c>
      <c r="D435" s="81" t="s">
        <v>480</v>
      </c>
      <c r="E435" s="72">
        <v>2083504.0299999998</v>
      </c>
      <c r="F435" s="72">
        <v>821155.05</v>
      </c>
      <c r="G435" s="72">
        <f t="shared" si="6"/>
        <v>2904659.08</v>
      </c>
      <c r="H435" s="84">
        <v>40</v>
      </c>
    </row>
    <row r="436" spans="1:8" ht="12">
      <c r="A436" s="81" t="s">
        <v>383</v>
      </c>
      <c r="B436" s="81" t="s">
        <v>482</v>
      </c>
      <c r="C436" s="81" t="s">
        <v>524</v>
      </c>
      <c r="D436" s="81" t="s">
        <v>481</v>
      </c>
      <c r="E436" s="72">
        <v>2642203.5199999996</v>
      </c>
      <c r="F436" s="72">
        <v>1155813.25</v>
      </c>
      <c r="G436" s="72">
        <f t="shared" si="6"/>
        <v>3798016.7699999996</v>
      </c>
      <c r="H436" s="84">
        <v>57</v>
      </c>
    </row>
    <row r="437" spans="1:8" ht="12">
      <c r="A437" s="81" t="s">
        <v>477</v>
      </c>
      <c r="B437" s="81" t="s">
        <v>479</v>
      </c>
      <c r="C437" s="81" t="s">
        <v>501</v>
      </c>
      <c r="D437" s="81" t="s">
        <v>480</v>
      </c>
      <c r="E437" s="72">
        <v>1359387.2</v>
      </c>
      <c r="F437" s="72">
        <v>614325.51</v>
      </c>
      <c r="G437" s="72">
        <f t="shared" si="6"/>
        <v>1973712.71</v>
      </c>
      <c r="H437" s="84">
        <v>32</v>
      </c>
    </row>
    <row r="438" spans="1:8" ht="12">
      <c r="A438" s="81" t="s">
        <v>593</v>
      </c>
      <c r="B438" s="81" t="s">
        <v>482</v>
      </c>
      <c r="C438" s="81" t="s">
        <v>537</v>
      </c>
      <c r="D438" s="81" t="s">
        <v>480</v>
      </c>
      <c r="E438" s="72">
        <v>1792312.3</v>
      </c>
      <c r="F438" s="72">
        <v>651962.04</v>
      </c>
      <c r="G438" s="72">
        <f t="shared" si="6"/>
        <v>2444274.34</v>
      </c>
      <c r="H438" s="84">
        <v>31</v>
      </c>
    </row>
    <row r="439" spans="1:8" ht="12">
      <c r="A439" s="81" t="s">
        <v>273</v>
      </c>
      <c r="B439" s="81" t="s">
        <v>482</v>
      </c>
      <c r="C439" s="81" t="s">
        <v>522</v>
      </c>
      <c r="D439" s="81" t="s">
        <v>480</v>
      </c>
      <c r="E439" s="72">
        <v>3593944.73</v>
      </c>
      <c r="F439" s="72">
        <v>1320982.79</v>
      </c>
      <c r="G439" s="72">
        <f t="shared" si="6"/>
        <v>4914927.52</v>
      </c>
      <c r="H439" s="84">
        <v>69</v>
      </c>
    </row>
    <row r="440" spans="1:8" ht="12">
      <c r="A440" s="81" t="s">
        <v>456</v>
      </c>
      <c r="B440" s="81" t="s">
        <v>479</v>
      </c>
      <c r="C440" s="81" t="s">
        <v>488</v>
      </c>
      <c r="D440" s="81" t="s">
        <v>481</v>
      </c>
      <c r="E440" s="72">
        <v>778766.84</v>
      </c>
      <c r="F440" s="72">
        <v>331351.73</v>
      </c>
      <c r="G440" s="72">
        <f t="shared" si="6"/>
        <v>1110118.5699999998</v>
      </c>
      <c r="H440" s="84">
        <v>36</v>
      </c>
    </row>
    <row r="441" spans="1:8" ht="12">
      <c r="A441" s="81" t="s">
        <v>47</v>
      </c>
      <c r="B441" s="81" t="s">
        <v>482</v>
      </c>
      <c r="C441" s="81" t="s">
        <v>528</v>
      </c>
      <c r="D441" s="81" t="s">
        <v>480</v>
      </c>
      <c r="E441" s="72">
        <v>5662548.76</v>
      </c>
      <c r="F441" s="72">
        <v>2312556.54</v>
      </c>
      <c r="G441" s="72">
        <f t="shared" si="6"/>
        <v>7975105.3</v>
      </c>
      <c r="H441" s="84">
        <v>52</v>
      </c>
    </row>
    <row r="442" spans="1:8" ht="12">
      <c r="A442" s="81" t="s">
        <v>227</v>
      </c>
      <c r="B442" s="81" t="s">
        <v>482</v>
      </c>
      <c r="C442" s="81" t="s">
        <v>535</v>
      </c>
      <c r="D442" s="81" t="s">
        <v>481</v>
      </c>
      <c r="E442" s="72">
        <v>5711450.65</v>
      </c>
      <c r="F442" s="72">
        <v>2284644.06</v>
      </c>
      <c r="G442" s="72">
        <f t="shared" si="6"/>
        <v>7996094.710000001</v>
      </c>
      <c r="H442" s="84">
        <v>85</v>
      </c>
    </row>
    <row r="443" spans="1:8" ht="12">
      <c r="A443" s="81" t="s">
        <v>30</v>
      </c>
      <c r="B443" s="81" t="s">
        <v>482</v>
      </c>
      <c r="C443" s="81" t="s">
        <v>523</v>
      </c>
      <c r="D443" s="81" t="s">
        <v>480</v>
      </c>
      <c r="E443" s="72">
        <v>4192308.7199999997</v>
      </c>
      <c r="F443" s="72">
        <v>1689933.91</v>
      </c>
      <c r="G443" s="72">
        <f t="shared" si="6"/>
        <v>5882242.63</v>
      </c>
      <c r="H443" s="84">
        <v>55</v>
      </c>
    </row>
    <row r="444" spans="1:8" ht="12">
      <c r="A444" s="81" t="s">
        <v>238</v>
      </c>
      <c r="B444" s="81" t="s">
        <v>482</v>
      </c>
      <c r="C444" s="81" t="s">
        <v>534</v>
      </c>
      <c r="D444" s="81" t="s">
        <v>481</v>
      </c>
      <c r="E444" s="72">
        <v>1688096.7199999997</v>
      </c>
      <c r="F444" s="72">
        <v>692372.87</v>
      </c>
      <c r="G444" s="72">
        <f t="shared" si="6"/>
        <v>2380469.59</v>
      </c>
      <c r="H444" s="84">
        <v>60</v>
      </c>
    </row>
    <row r="445" spans="1:8" ht="12">
      <c r="A445" s="81" t="s">
        <v>460</v>
      </c>
      <c r="B445" s="81" t="s">
        <v>479</v>
      </c>
      <c r="C445" s="81" t="s">
        <v>488</v>
      </c>
      <c r="D445" s="81" t="s">
        <v>481</v>
      </c>
      <c r="E445" s="72">
        <v>1337992.6300000001</v>
      </c>
      <c r="F445" s="72">
        <v>600918.81</v>
      </c>
      <c r="G445" s="72">
        <f t="shared" si="6"/>
        <v>1938911.4400000002</v>
      </c>
      <c r="H445" s="84">
        <v>37</v>
      </c>
    </row>
    <row r="446" spans="1:8" ht="12">
      <c r="A446" s="81" t="s">
        <v>68</v>
      </c>
      <c r="B446" s="81" t="s">
        <v>482</v>
      </c>
      <c r="C446" s="81" t="s">
        <v>528</v>
      </c>
      <c r="D446" s="81" t="s">
        <v>481</v>
      </c>
      <c r="E446" s="72">
        <v>1161878.78</v>
      </c>
      <c r="F446" s="72">
        <v>503686.97</v>
      </c>
      <c r="G446" s="72">
        <f t="shared" si="6"/>
        <v>1665565.75</v>
      </c>
      <c r="H446" s="84">
        <v>46</v>
      </c>
    </row>
    <row r="447" spans="1:8" ht="12">
      <c r="A447" s="81" t="s">
        <v>53</v>
      </c>
      <c r="B447" s="81" t="s">
        <v>479</v>
      </c>
      <c r="C447" s="81" t="s">
        <v>506</v>
      </c>
      <c r="D447" s="81" t="s">
        <v>480</v>
      </c>
      <c r="E447" s="72">
        <v>1313555.04</v>
      </c>
      <c r="F447" s="72">
        <v>722893.48</v>
      </c>
      <c r="G447" s="72">
        <f t="shared" si="6"/>
        <v>2036448.52</v>
      </c>
      <c r="H447" s="84">
        <v>45</v>
      </c>
    </row>
    <row r="448" spans="1:8" ht="12">
      <c r="A448" s="81" t="s">
        <v>167</v>
      </c>
      <c r="B448" s="81" t="s">
        <v>482</v>
      </c>
      <c r="C448" s="81" t="s">
        <v>516</v>
      </c>
      <c r="D448" s="81" t="s">
        <v>480</v>
      </c>
      <c r="E448" s="72">
        <v>1043872.6300000001</v>
      </c>
      <c r="F448" s="72">
        <v>556561.42</v>
      </c>
      <c r="G448" s="72">
        <f t="shared" si="6"/>
        <v>1600434.0500000003</v>
      </c>
      <c r="H448" s="84">
        <v>33</v>
      </c>
    </row>
    <row r="449" spans="1:8" ht="12">
      <c r="A449" s="81" t="s">
        <v>28</v>
      </c>
      <c r="B449" s="81" t="s">
        <v>479</v>
      </c>
      <c r="C449" s="81" t="s">
        <v>505</v>
      </c>
      <c r="D449" s="81" t="s">
        <v>481</v>
      </c>
      <c r="E449" s="72">
        <v>3310905.17</v>
      </c>
      <c r="F449" s="72">
        <v>1277867.29</v>
      </c>
      <c r="G449" s="72">
        <f t="shared" si="6"/>
        <v>4588772.46</v>
      </c>
      <c r="H449" s="84">
        <v>59</v>
      </c>
    </row>
    <row r="450" spans="1:8" ht="12">
      <c r="A450" s="81" t="s">
        <v>435</v>
      </c>
      <c r="B450" s="81" t="s">
        <v>479</v>
      </c>
      <c r="C450" s="81" t="s">
        <v>505</v>
      </c>
      <c r="D450" s="81" t="s">
        <v>481</v>
      </c>
      <c r="E450" s="72">
        <v>1464270.85</v>
      </c>
      <c r="F450" s="72">
        <v>544021.53</v>
      </c>
      <c r="G450" s="72">
        <f t="shared" si="6"/>
        <v>2008292.3800000001</v>
      </c>
      <c r="H450" s="84">
        <v>37</v>
      </c>
    </row>
    <row r="451" spans="1:8" ht="12">
      <c r="A451" s="81" t="s">
        <v>221</v>
      </c>
      <c r="B451" s="81" t="s">
        <v>482</v>
      </c>
      <c r="C451" s="81" t="s">
        <v>528</v>
      </c>
      <c r="D451" s="81" t="s">
        <v>481</v>
      </c>
      <c r="E451" s="72">
        <v>4507580.42</v>
      </c>
      <c r="F451" s="72">
        <v>1924450.68</v>
      </c>
      <c r="G451" s="72">
        <f t="shared" si="6"/>
        <v>6432031.1</v>
      </c>
      <c r="H451" s="84">
        <v>75</v>
      </c>
    </row>
    <row r="452" spans="1:8" ht="12">
      <c r="A452" s="81" t="s">
        <v>295</v>
      </c>
      <c r="B452" s="81" t="s">
        <v>482</v>
      </c>
      <c r="C452" s="81" t="s">
        <v>525</v>
      </c>
      <c r="D452" s="81" t="s">
        <v>480</v>
      </c>
      <c r="E452" s="72">
        <v>2975963.08</v>
      </c>
      <c r="F452" s="72">
        <v>1145798.66</v>
      </c>
      <c r="G452" s="72">
        <f t="shared" si="6"/>
        <v>4121761.74</v>
      </c>
      <c r="H452" s="84">
        <v>47</v>
      </c>
    </row>
    <row r="453" spans="1:8" ht="12">
      <c r="A453" s="81" t="s">
        <v>113</v>
      </c>
      <c r="B453" s="81" t="s">
        <v>479</v>
      </c>
      <c r="C453" s="81" t="s">
        <v>493</v>
      </c>
      <c r="D453" s="81" t="s">
        <v>480</v>
      </c>
      <c r="E453" s="72">
        <v>1367675.13</v>
      </c>
      <c r="F453" s="72">
        <v>686132.01</v>
      </c>
      <c r="G453" s="72">
        <f t="shared" si="6"/>
        <v>2053807.14</v>
      </c>
      <c r="H453" s="84">
        <v>22</v>
      </c>
    </row>
    <row r="454" spans="1:8" ht="12">
      <c r="A454" s="81" t="s">
        <v>387</v>
      </c>
      <c r="B454" s="81" t="s">
        <v>482</v>
      </c>
      <c r="C454" s="81" t="s">
        <v>530</v>
      </c>
      <c r="D454" s="81" t="s">
        <v>481</v>
      </c>
      <c r="E454" s="72">
        <v>740059.9199999999</v>
      </c>
      <c r="F454" s="72">
        <v>344866.34</v>
      </c>
      <c r="G454" s="72">
        <f t="shared" si="6"/>
        <v>1084926.26</v>
      </c>
      <c r="H454" s="84">
        <v>30</v>
      </c>
    </row>
    <row r="455" spans="1:8" ht="12">
      <c r="A455" s="81" t="s">
        <v>587</v>
      </c>
      <c r="B455" s="81" t="s">
        <v>479</v>
      </c>
      <c r="C455" s="81" t="s">
        <v>497</v>
      </c>
      <c r="D455" s="81" t="s">
        <v>480</v>
      </c>
      <c r="E455" s="72">
        <v>1038537.23</v>
      </c>
      <c r="F455" s="72">
        <v>464281.07</v>
      </c>
      <c r="G455" s="72">
        <f t="shared" si="6"/>
        <v>1502818.3</v>
      </c>
      <c r="H455" s="84">
        <v>29</v>
      </c>
    </row>
    <row r="456" spans="1:8" ht="12">
      <c r="A456" s="81" t="s">
        <v>382</v>
      </c>
      <c r="B456" s="81" t="s">
        <v>482</v>
      </c>
      <c r="C456" s="81" t="s">
        <v>523</v>
      </c>
      <c r="D456" s="81" t="s">
        <v>481</v>
      </c>
      <c r="E456" s="72">
        <v>5255913.89</v>
      </c>
      <c r="F456" s="72">
        <v>2012469.91</v>
      </c>
      <c r="G456" s="72">
        <f t="shared" si="6"/>
        <v>7268383.8</v>
      </c>
      <c r="H456" s="84">
        <v>75</v>
      </c>
    </row>
    <row r="457" spans="1:8" ht="12">
      <c r="A457" s="81" t="s">
        <v>327</v>
      </c>
      <c r="B457" s="81" t="s">
        <v>482</v>
      </c>
      <c r="C457" s="81" t="s">
        <v>518</v>
      </c>
      <c r="D457" s="81" t="s">
        <v>481</v>
      </c>
      <c r="E457" s="72">
        <v>3291836.74</v>
      </c>
      <c r="F457" s="72">
        <v>1444134.86</v>
      </c>
      <c r="G457" s="72">
        <f t="shared" si="6"/>
        <v>4735971.600000001</v>
      </c>
      <c r="H457" s="84">
        <v>90</v>
      </c>
    </row>
    <row r="458" spans="1:8" ht="12">
      <c r="A458" s="81" t="s">
        <v>411</v>
      </c>
      <c r="B458" s="81" t="s">
        <v>479</v>
      </c>
      <c r="C458" s="81" t="s">
        <v>500</v>
      </c>
      <c r="D458" s="81" t="s">
        <v>480</v>
      </c>
      <c r="E458" s="72">
        <v>3277570.7800000003</v>
      </c>
      <c r="F458" s="72">
        <v>1376112.52</v>
      </c>
      <c r="G458" s="72">
        <f aca="true" t="shared" si="7" ref="G458:G502">+E458+F458</f>
        <v>4653683.300000001</v>
      </c>
      <c r="H458" s="84">
        <v>40</v>
      </c>
    </row>
    <row r="459" spans="1:8" ht="12">
      <c r="A459" s="81" t="s">
        <v>168</v>
      </c>
      <c r="B459" s="81" t="s">
        <v>479</v>
      </c>
      <c r="C459" s="81" t="s">
        <v>508</v>
      </c>
      <c r="D459" s="81" t="s">
        <v>480</v>
      </c>
      <c r="E459" s="72">
        <v>2799803.6799999997</v>
      </c>
      <c r="F459" s="72">
        <v>1174450.57</v>
      </c>
      <c r="G459" s="72">
        <f t="shared" si="7"/>
        <v>3974254.25</v>
      </c>
      <c r="H459" s="84">
        <v>50</v>
      </c>
    </row>
    <row r="460" spans="1:8" ht="12">
      <c r="A460" s="81" t="s">
        <v>114</v>
      </c>
      <c r="B460" s="81" t="s">
        <v>482</v>
      </c>
      <c r="C460" s="81" t="s">
        <v>524</v>
      </c>
      <c r="D460" s="81" t="s">
        <v>480</v>
      </c>
      <c r="E460" s="72">
        <v>1424629.04</v>
      </c>
      <c r="F460" s="72">
        <v>634440.22</v>
      </c>
      <c r="G460" s="72">
        <f t="shared" si="7"/>
        <v>2059069.26</v>
      </c>
      <c r="H460" s="84">
        <v>31</v>
      </c>
    </row>
    <row r="461" spans="1:8" ht="12">
      <c r="A461" s="81" t="s">
        <v>66</v>
      </c>
      <c r="B461" s="81" t="s">
        <v>482</v>
      </c>
      <c r="C461" s="81" t="s">
        <v>523</v>
      </c>
      <c r="D461" s="81" t="s">
        <v>480</v>
      </c>
      <c r="E461" s="72">
        <v>5665288.829999999</v>
      </c>
      <c r="F461" s="72">
        <v>2007871.91</v>
      </c>
      <c r="G461" s="72">
        <f t="shared" si="7"/>
        <v>7673160.739999999</v>
      </c>
      <c r="H461" s="84">
        <v>78</v>
      </c>
    </row>
    <row r="462" spans="1:8" ht="12">
      <c r="A462" s="81" t="s">
        <v>309</v>
      </c>
      <c r="B462" s="81" t="s">
        <v>482</v>
      </c>
      <c r="C462" s="81" t="s">
        <v>537</v>
      </c>
      <c r="D462" s="81" t="s">
        <v>480</v>
      </c>
      <c r="E462" s="72">
        <v>1842489.1400000001</v>
      </c>
      <c r="F462" s="72">
        <v>841128.64</v>
      </c>
      <c r="G462" s="72">
        <f t="shared" si="7"/>
        <v>2683617.7800000003</v>
      </c>
      <c r="H462" s="84">
        <v>26</v>
      </c>
    </row>
    <row r="463" spans="1:8" ht="12">
      <c r="A463" s="81" t="s">
        <v>9</v>
      </c>
      <c r="B463" s="81" t="s">
        <v>482</v>
      </c>
      <c r="C463" s="81" t="s">
        <v>526</v>
      </c>
      <c r="D463" s="81" t="s">
        <v>480</v>
      </c>
      <c r="E463" s="72">
        <v>6310937.350000001</v>
      </c>
      <c r="F463" s="72">
        <v>2560239.57</v>
      </c>
      <c r="G463" s="72">
        <f t="shared" si="7"/>
        <v>8871176.92</v>
      </c>
      <c r="H463" s="84">
        <v>71</v>
      </c>
    </row>
    <row r="464" spans="1:8" ht="12">
      <c r="A464" s="81" t="s">
        <v>207</v>
      </c>
      <c r="B464" s="81" t="s">
        <v>479</v>
      </c>
      <c r="C464" s="81" t="s">
        <v>512</v>
      </c>
      <c r="D464" s="81" t="s">
        <v>481</v>
      </c>
      <c r="E464" s="72">
        <v>730809.32</v>
      </c>
      <c r="F464" s="72">
        <v>293692.13</v>
      </c>
      <c r="G464" s="72">
        <f t="shared" si="7"/>
        <v>1024501.45</v>
      </c>
      <c r="H464" s="84">
        <v>25</v>
      </c>
    </row>
    <row r="465" spans="1:8" ht="12">
      <c r="A465" s="81" t="s">
        <v>441</v>
      </c>
      <c r="B465" s="81" t="s">
        <v>479</v>
      </c>
      <c r="C465" s="81" t="s">
        <v>512</v>
      </c>
      <c r="D465" s="81" t="s">
        <v>481</v>
      </c>
      <c r="E465" s="72">
        <v>1172447.13</v>
      </c>
      <c r="F465" s="72">
        <v>504770.68</v>
      </c>
      <c r="G465" s="72">
        <f t="shared" si="7"/>
        <v>1677217.8099999998</v>
      </c>
      <c r="H465" s="84">
        <v>50</v>
      </c>
    </row>
    <row r="466" spans="1:8" ht="12">
      <c r="A466" s="81" t="s">
        <v>384</v>
      </c>
      <c r="B466" s="81" t="s">
        <v>482</v>
      </c>
      <c r="C466" s="81" t="s">
        <v>522</v>
      </c>
      <c r="D466" s="81" t="s">
        <v>481</v>
      </c>
      <c r="E466" s="72">
        <v>2566153.29</v>
      </c>
      <c r="F466" s="72">
        <v>975598.51</v>
      </c>
      <c r="G466" s="72">
        <f t="shared" si="7"/>
        <v>3541751.8</v>
      </c>
      <c r="H466" s="84">
        <v>97</v>
      </c>
    </row>
    <row r="467" spans="1:8" ht="12">
      <c r="A467" s="81" t="s">
        <v>223</v>
      </c>
      <c r="B467" s="81" t="s">
        <v>482</v>
      </c>
      <c r="C467" s="81" t="s">
        <v>522</v>
      </c>
      <c r="D467" s="81" t="s">
        <v>481</v>
      </c>
      <c r="E467" s="72">
        <v>1950240.6100000003</v>
      </c>
      <c r="F467" s="72">
        <v>732895.32</v>
      </c>
      <c r="G467" s="72">
        <f t="shared" si="7"/>
        <v>2683135.93</v>
      </c>
      <c r="H467" s="84">
        <v>60</v>
      </c>
    </row>
    <row r="468" spans="1:8" ht="12">
      <c r="A468" s="81" t="s">
        <v>10</v>
      </c>
      <c r="B468" s="81" t="s">
        <v>479</v>
      </c>
      <c r="C468" s="81" t="s">
        <v>511</v>
      </c>
      <c r="D468" s="81" t="s">
        <v>481</v>
      </c>
      <c r="E468" s="72">
        <v>2525476.92</v>
      </c>
      <c r="F468" s="72">
        <v>1138353.67</v>
      </c>
      <c r="G468" s="72">
        <f t="shared" si="7"/>
        <v>3663830.59</v>
      </c>
      <c r="H468" s="84">
        <v>100</v>
      </c>
    </row>
    <row r="469" spans="1:8" ht="12">
      <c r="A469" s="81" t="s">
        <v>457</v>
      </c>
      <c r="B469" s="81" t="s">
        <v>479</v>
      </c>
      <c r="C469" s="81" t="s">
        <v>511</v>
      </c>
      <c r="D469" s="81" t="s">
        <v>481</v>
      </c>
      <c r="E469" s="72">
        <v>3423608.23</v>
      </c>
      <c r="F469" s="72">
        <v>1411112.29</v>
      </c>
      <c r="G469" s="72">
        <f t="shared" si="7"/>
        <v>4834720.52</v>
      </c>
      <c r="H469" s="84">
        <v>80</v>
      </c>
    </row>
    <row r="470" spans="1:8" ht="12">
      <c r="A470" s="81" t="s">
        <v>79</v>
      </c>
      <c r="B470" s="81" t="s">
        <v>479</v>
      </c>
      <c r="C470" s="81" t="s">
        <v>492</v>
      </c>
      <c r="D470" s="81" t="s">
        <v>481</v>
      </c>
      <c r="E470" s="72">
        <v>1716834.58</v>
      </c>
      <c r="F470" s="72">
        <v>727849.21</v>
      </c>
      <c r="G470" s="72">
        <f t="shared" si="7"/>
        <v>2444683.79</v>
      </c>
      <c r="H470" s="84">
        <v>40</v>
      </c>
    </row>
    <row r="471" spans="1:8" ht="12">
      <c r="A471" s="81" t="s">
        <v>26</v>
      </c>
      <c r="B471" s="81" t="s">
        <v>479</v>
      </c>
      <c r="C471" s="81" t="s">
        <v>492</v>
      </c>
      <c r="D471" s="81" t="s">
        <v>481</v>
      </c>
      <c r="E471" s="72">
        <v>1290284.19</v>
      </c>
      <c r="F471" s="72">
        <v>650104.51</v>
      </c>
      <c r="G471" s="72">
        <f t="shared" si="7"/>
        <v>1940388.7</v>
      </c>
      <c r="H471" s="84">
        <v>40</v>
      </c>
    </row>
    <row r="472" spans="1:8" ht="12">
      <c r="A472" s="81" t="s">
        <v>461</v>
      </c>
      <c r="B472" s="81" t="s">
        <v>479</v>
      </c>
      <c r="C472" s="81" t="s">
        <v>492</v>
      </c>
      <c r="D472" s="81" t="s">
        <v>481</v>
      </c>
      <c r="E472" s="72">
        <v>698946.2599999999</v>
      </c>
      <c r="F472" s="72">
        <v>304104.05</v>
      </c>
      <c r="G472" s="72">
        <f t="shared" si="7"/>
        <v>1003050.3099999998</v>
      </c>
      <c r="H472" s="84">
        <v>24</v>
      </c>
    </row>
    <row r="473" spans="1:8" ht="12">
      <c r="A473" s="81" t="s">
        <v>321</v>
      </c>
      <c r="B473" s="81" t="s">
        <v>482</v>
      </c>
      <c r="C473" s="81" t="s">
        <v>533</v>
      </c>
      <c r="D473" s="81" t="s">
        <v>480</v>
      </c>
      <c r="E473" s="72">
        <v>6863027.04</v>
      </c>
      <c r="F473" s="72">
        <v>2867127.32</v>
      </c>
      <c r="G473" s="72">
        <f t="shared" si="7"/>
        <v>9730154.36</v>
      </c>
      <c r="H473" s="84">
        <v>76</v>
      </c>
    </row>
    <row r="474" spans="1:8" ht="12">
      <c r="A474" s="81" t="s">
        <v>200</v>
      </c>
      <c r="B474" s="81" t="s">
        <v>482</v>
      </c>
      <c r="C474" s="81" t="s">
        <v>542</v>
      </c>
      <c r="D474" s="81" t="s">
        <v>480</v>
      </c>
      <c r="E474" s="72">
        <v>5460421.610000001</v>
      </c>
      <c r="F474" s="72">
        <v>2239756.79</v>
      </c>
      <c r="G474" s="72">
        <f t="shared" si="7"/>
        <v>7700178.400000001</v>
      </c>
      <c r="H474" s="84">
        <v>70</v>
      </c>
    </row>
    <row r="475" spans="1:8" ht="12">
      <c r="A475" s="81" t="s">
        <v>328</v>
      </c>
      <c r="B475" s="81" t="s">
        <v>482</v>
      </c>
      <c r="C475" s="81" t="s">
        <v>519</v>
      </c>
      <c r="D475" s="81" t="s">
        <v>481</v>
      </c>
      <c r="E475" s="72">
        <v>4045221.8300000005</v>
      </c>
      <c r="F475" s="72">
        <v>1730413.79</v>
      </c>
      <c r="G475" s="72">
        <f t="shared" si="7"/>
        <v>5775635.620000001</v>
      </c>
      <c r="H475" s="84">
        <v>103</v>
      </c>
    </row>
    <row r="476" spans="1:8" ht="12">
      <c r="A476" s="81" t="s">
        <v>159</v>
      </c>
      <c r="B476" s="81" t="s">
        <v>479</v>
      </c>
      <c r="C476" s="81" t="s">
        <v>497</v>
      </c>
      <c r="D476" s="81" t="s">
        <v>480</v>
      </c>
      <c r="E476" s="72">
        <v>3469574.07</v>
      </c>
      <c r="F476" s="72">
        <v>1553423.28</v>
      </c>
      <c r="G476" s="72">
        <f t="shared" si="7"/>
        <v>5022997.35</v>
      </c>
      <c r="H476" s="84">
        <v>70</v>
      </c>
    </row>
    <row r="477" spans="1:8" ht="12">
      <c r="A477" s="81" t="s">
        <v>337</v>
      </c>
      <c r="B477" s="81" t="s">
        <v>482</v>
      </c>
      <c r="C477" s="81" t="s">
        <v>523</v>
      </c>
      <c r="D477" s="81" t="s">
        <v>481</v>
      </c>
      <c r="E477" s="72">
        <v>2668810.95</v>
      </c>
      <c r="F477" s="72">
        <v>988475.26</v>
      </c>
      <c r="G477" s="72">
        <f t="shared" si="7"/>
        <v>3657286.21</v>
      </c>
      <c r="H477" s="84">
        <v>67</v>
      </c>
    </row>
    <row r="478" spans="1:8" ht="12">
      <c r="A478" s="81" t="s">
        <v>139</v>
      </c>
      <c r="B478" s="81" t="s">
        <v>482</v>
      </c>
      <c r="C478" s="81" t="s">
        <v>535</v>
      </c>
      <c r="D478" s="81" t="s">
        <v>480</v>
      </c>
      <c r="E478" s="72">
        <v>7314217.779999999</v>
      </c>
      <c r="F478" s="72">
        <v>2939908.73</v>
      </c>
      <c r="G478" s="72">
        <f t="shared" si="7"/>
        <v>10254126.51</v>
      </c>
      <c r="H478" s="84">
        <v>80</v>
      </c>
    </row>
    <row r="479" spans="1:8" ht="12">
      <c r="A479" s="81" t="s">
        <v>351</v>
      </c>
      <c r="B479" s="81" t="s">
        <v>482</v>
      </c>
      <c r="C479" s="81" t="s">
        <v>535</v>
      </c>
      <c r="D479" s="81" t="s">
        <v>481</v>
      </c>
      <c r="E479" s="72">
        <v>1444347.37</v>
      </c>
      <c r="F479" s="72">
        <v>642650.73</v>
      </c>
      <c r="G479" s="72">
        <f t="shared" si="7"/>
        <v>2086998.1</v>
      </c>
      <c r="H479" s="84">
        <v>60</v>
      </c>
    </row>
    <row r="480" spans="1:8" ht="12">
      <c r="A480" s="81" t="s">
        <v>129</v>
      </c>
      <c r="B480" s="81" t="s">
        <v>482</v>
      </c>
      <c r="C480" s="81" t="s">
        <v>519</v>
      </c>
      <c r="D480" s="81" t="s">
        <v>481</v>
      </c>
      <c r="E480" s="72">
        <v>843982.4900000001</v>
      </c>
      <c r="F480" s="72">
        <v>285793.35</v>
      </c>
      <c r="G480" s="72">
        <f t="shared" si="7"/>
        <v>1129775.84</v>
      </c>
      <c r="H480" s="84">
        <v>31</v>
      </c>
    </row>
    <row r="481" spans="1:8" ht="12">
      <c r="A481" s="81" t="s">
        <v>177</v>
      </c>
      <c r="B481" s="81" t="s">
        <v>479</v>
      </c>
      <c r="C481" s="81" t="s">
        <v>510</v>
      </c>
      <c r="D481" s="81" t="s">
        <v>481</v>
      </c>
      <c r="E481" s="72">
        <v>887196.2</v>
      </c>
      <c r="F481" s="72">
        <v>356288.82</v>
      </c>
      <c r="G481" s="72">
        <f t="shared" si="7"/>
        <v>1243485.02</v>
      </c>
      <c r="H481" s="84">
        <v>34</v>
      </c>
    </row>
    <row r="482" spans="1:8" ht="12">
      <c r="A482" s="81" t="s">
        <v>323</v>
      </c>
      <c r="B482" s="81" t="s">
        <v>482</v>
      </c>
      <c r="C482" s="81" t="s">
        <v>573</v>
      </c>
      <c r="D482" s="81" t="s">
        <v>480</v>
      </c>
      <c r="E482" s="72">
        <v>7825033.43</v>
      </c>
      <c r="F482" s="72">
        <v>3137818.65</v>
      </c>
      <c r="G482" s="72">
        <f t="shared" si="7"/>
        <v>10962852.08</v>
      </c>
      <c r="H482" s="84">
        <v>90</v>
      </c>
    </row>
    <row r="483" spans="1:8" ht="12">
      <c r="A483" s="81" t="s">
        <v>290</v>
      </c>
      <c r="B483" s="81" t="s">
        <v>482</v>
      </c>
      <c r="C483" s="81" t="s">
        <v>533</v>
      </c>
      <c r="D483" s="81" t="s">
        <v>480</v>
      </c>
      <c r="E483" s="72">
        <v>6053515.48</v>
      </c>
      <c r="F483" s="72">
        <v>2396281.55</v>
      </c>
      <c r="G483" s="72">
        <f t="shared" si="7"/>
        <v>8449797.030000001</v>
      </c>
      <c r="H483" s="84">
        <v>78</v>
      </c>
    </row>
    <row r="484" spans="1:8" ht="12">
      <c r="A484" s="81" t="s">
        <v>267</v>
      </c>
      <c r="B484" s="81" t="s">
        <v>482</v>
      </c>
      <c r="C484" s="81" t="s">
        <v>536</v>
      </c>
      <c r="D484" s="81" t="s">
        <v>480</v>
      </c>
      <c r="E484" s="72">
        <v>2248027.8800000004</v>
      </c>
      <c r="F484" s="72">
        <v>1003339.36</v>
      </c>
      <c r="G484" s="72">
        <f t="shared" si="7"/>
        <v>3251367.24</v>
      </c>
      <c r="H484" s="84">
        <v>40</v>
      </c>
    </row>
    <row r="485" spans="1:8" ht="12">
      <c r="A485" s="81" t="s">
        <v>296</v>
      </c>
      <c r="B485" s="81" t="s">
        <v>482</v>
      </c>
      <c r="C485" s="81" t="s">
        <v>532</v>
      </c>
      <c r="D485" s="81" t="s">
        <v>480</v>
      </c>
      <c r="E485" s="72">
        <v>2971773.97</v>
      </c>
      <c r="F485" s="72">
        <v>1272198.18</v>
      </c>
      <c r="G485" s="72">
        <f t="shared" si="7"/>
        <v>4243972.15</v>
      </c>
      <c r="H485" s="84">
        <v>40</v>
      </c>
    </row>
    <row r="486" spans="1:8" ht="12">
      <c r="A486" s="81" t="s">
        <v>217</v>
      </c>
      <c r="B486" s="81" t="s">
        <v>482</v>
      </c>
      <c r="C486" s="81" t="s">
        <v>535</v>
      </c>
      <c r="D486" s="81" t="s">
        <v>480</v>
      </c>
      <c r="E486" s="72">
        <v>4619126.61</v>
      </c>
      <c r="F486" s="72">
        <v>1946843.12</v>
      </c>
      <c r="G486" s="72">
        <f t="shared" si="7"/>
        <v>6565969.73</v>
      </c>
      <c r="H486" s="84">
        <v>70</v>
      </c>
    </row>
    <row r="487" spans="1:8" ht="12">
      <c r="A487" s="81" t="s">
        <v>25</v>
      </c>
      <c r="B487" s="81" t="s">
        <v>479</v>
      </c>
      <c r="C487" s="81" t="s">
        <v>492</v>
      </c>
      <c r="D487" s="81" t="s">
        <v>480</v>
      </c>
      <c r="E487" s="72">
        <v>1547105.6900000002</v>
      </c>
      <c r="F487" s="72">
        <v>899701.05</v>
      </c>
      <c r="G487" s="72">
        <f t="shared" si="7"/>
        <v>2446806.74</v>
      </c>
      <c r="H487" s="84">
        <v>34</v>
      </c>
    </row>
    <row r="488" spans="1:8" ht="12">
      <c r="A488" s="81" t="s">
        <v>115</v>
      </c>
      <c r="B488" s="81" t="s">
        <v>482</v>
      </c>
      <c r="C488" s="81" t="s">
        <v>523</v>
      </c>
      <c r="D488" s="81" t="s">
        <v>480</v>
      </c>
      <c r="E488" s="72">
        <v>2578470.83</v>
      </c>
      <c r="F488" s="72">
        <v>933939.8</v>
      </c>
      <c r="G488" s="72">
        <f t="shared" si="7"/>
        <v>3512410.63</v>
      </c>
      <c r="H488" s="84">
        <v>40</v>
      </c>
    </row>
    <row r="489" spans="1:8" ht="12">
      <c r="A489" s="81" t="s">
        <v>185</v>
      </c>
      <c r="B489" s="81" t="s">
        <v>482</v>
      </c>
      <c r="C489" s="81" t="s">
        <v>531</v>
      </c>
      <c r="D489" s="81" t="s">
        <v>481</v>
      </c>
      <c r="E489" s="72">
        <v>2112651.21</v>
      </c>
      <c r="F489" s="72">
        <v>919237.7</v>
      </c>
      <c r="G489" s="72">
        <f t="shared" si="7"/>
        <v>3031888.91</v>
      </c>
      <c r="H489" s="84">
        <v>50</v>
      </c>
    </row>
    <row r="490" spans="1:8" ht="12">
      <c r="A490" s="81" t="s">
        <v>404</v>
      </c>
      <c r="B490" s="81" t="s">
        <v>479</v>
      </c>
      <c r="C490" s="81" t="s">
        <v>494</v>
      </c>
      <c r="D490" s="81" t="s">
        <v>480</v>
      </c>
      <c r="E490" s="72">
        <v>3443838.9399999995</v>
      </c>
      <c r="F490" s="72">
        <v>1344601.46</v>
      </c>
      <c r="G490" s="72">
        <f t="shared" si="7"/>
        <v>4788440.399999999</v>
      </c>
      <c r="H490" s="84">
        <v>40</v>
      </c>
    </row>
    <row r="491" spans="1:8" ht="12">
      <c r="A491" s="81" t="s">
        <v>157</v>
      </c>
      <c r="B491" s="81" t="s">
        <v>479</v>
      </c>
      <c r="C491" s="81" t="s">
        <v>504</v>
      </c>
      <c r="D491" s="81" t="s">
        <v>481</v>
      </c>
      <c r="E491" s="72">
        <v>2910051.71</v>
      </c>
      <c r="F491" s="72">
        <v>1367823.47</v>
      </c>
      <c r="G491" s="72">
        <f t="shared" si="7"/>
        <v>4277875.18</v>
      </c>
      <c r="H491" s="84">
        <v>68</v>
      </c>
    </row>
    <row r="492" spans="1:8" ht="12">
      <c r="A492" s="81" t="s">
        <v>69</v>
      </c>
      <c r="B492" s="81" t="s">
        <v>479</v>
      </c>
      <c r="C492" s="81" t="s">
        <v>504</v>
      </c>
      <c r="D492" s="81" t="s">
        <v>481</v>
      </c>
      <c r="E492" s="72">
        <v>204227.05000000002</v>
      </c>
      <c r="F492" s="72">
        <v>108895.31</v>
      </c>
      <c r="G492" s="72">
        <f t="shared" si="7"/>
        <v>313122.36</v>
      </c>
      <c r="H492" s="84">
        <v>15</v>
      </c>
    </row>
    <row r="493" spans="1:8" ht="12">
      <c r="A493" s="81" t="s">
        <v>443</v>
      </c>
      <c r="B493" s="81" t="s">
        <v>479</v>
      </c>
      <c r="C493" s="81" t="s">
        <v>504</v>
      </c>
      <c r="D493" s="81" t="s">
        <v>481</v>
      </c>
      <c r="E493" s="72">
        <v>1972772.4799999997</v>
      </c>
      <c r="F493" s="72">
        <v>896345.44</v>
      </c>
      <c r="G493" s="72">
        <f t="shared" si="7"/>
        <v>2869117.92</v>
      </c>
      <c r="H493" s="84">
        <v>55</v>
      </c>
    </row>
    <row r="494" spans="1:8" ht="12">
      <c r="A494" s="81" t="s">
        <v>11</v>
      </c>
      <c r="B494" s="81" t="s">
        <v>482</v>
      </c>
      <c r="C494" s="81" t="s">
        <v>518</v>
      </c>
      <c r="D494" s="81" t="s">
        <v>481</v>
      </c>
      <c r="E494" s="72">
        <v>1884979.69</v>
      </c>
      <c r="F494" s="72">
        <v>723972.93</v>
      </c>
      <c r="G494" s="72">
        <f t="shared" si="7"/>
        <v>2608952.62</v>
      </c>
      <c r="H494" s="84">
        <v>70</v>
      </c>
    </row>
    <row r="495" spans="1:8" ht="12">
      <c r="A495" s="81" t="s">
        <v>329</v>
      </c>
      <c r="B495" s="81" t="s">
        <v>482</v>
      </c>
      <c r="C495" s="81" t="s">
        <v>538</v>
      </c>
      <c r="D495" s="81" t="s">
        <v>481</v>
      </c>
      <c r="E495" s="72">
        <v>3286966.6799999997</v>
      </c>
      <c r="F495" s="72">
        <v>1290794.18</v>
      </c>
      <c r="G495" s="72">
        <f t="shared" si="7"/>
        <v>4577760.859999999</v>
      </c>
      <c r="H495" s="84">
        <v>103</v>
      </c>
    </row>
    <row r="496" spans="1:8" ht="12">
      <c r="A496" s="81" t="s">
        <v>45</v>
      </c>
      <c r="B496" s="81" t="s">
        <v>482</v>
      </c>
      <c r="C496" s="81" t="s">
        <v>538</v>
      </c>
      <c r="D496" s="81" t="s">
        <v>481</v>
      </c>
      <c r="E496" s="72">
        <v>7304773.209999999</v>
      </c>
      <c r="F496" s="72">
        <v>2713748.52</v>
      </c>
      <c r="G496" s="72">
        <f t="shared" si="7"/>
        <v>10018521.729999999</v>
      </c>
      <c r="H496" s="84">
        <v>76</v>
      </c>
    </row>
    <row r="497" spans="1:8" ht="12">
      <c r="A497" s="81" t="s">
        <v>140</v>
      </c>
      <c r="B497" s="81" t="s">
        <v>482</v>
      </c>
      <c r="C497" s="81" t="s">
        <v>538</v>
      </c>
      <c r="D497" s="81" t="s">
        <v>481</v>
      </c>
      <c r="E497" s="72">
        <v>1118200.27</v>
      </c>
      <c r="F497" s="72">
        <v>446993.7</v>
      </c>
      <c r="G497" s="72">
        <f t="shared" si="7"/>
        <v>1565193.97</v>
      </c>
      <c r="H497" s="84">
        <v>29</v>
      </c>
    </row>
    <row r="498" spans="1:8" ht="12">
      <c r="A498" s="81" t="s">
        <v>256</v>
      </c>
      <c r="B498" s="81" t="s">
        <v>482</v>
      </c>
      <c r="C498" s="81" t="s">
        <v>530</v>
      </c>
      <c r="D498" s="81" t="s">
        <v>480</v>
      </c>
      <c r="E498" s="72">
        <v>2998897.3700000006</v>
      </c>
      <c r="F498" s="72">
        <v>1149756.39</v>
      </c>
      <c r="G498" s="72">
        <f t="shared" si="7"/>
        <v>4148653.7600000007</v>
      </c>
      <c r="H498" s="84">
        <v>70</v>
      </c>
    </row>
    <row r="499" spans="1:8" ht="12">
      <c r="A499" s="81" t="s">
        <v>236</v>
      </c>
      <c r="B499" s="81" t="s">
        <v>482</v>
      </c>
      <c r="C499" s="81" t="s">
        <v>522</v>
      </c>
      <c r="D499" s="81" t="s">
        <v>480</v>
      </c>
      <c r="E499" s="72">
        <v>5975377.79</v>
      </c>
      <c r="F499" s="72">
        <v>2388125.12</v>
      </c>
      <c r="G499" s="72">
        <f t="shared" si="7"/>
        <v>8363502.91</v>
      </c>
      <c r="H499" s="84">
        <v>80</v>
      </c>
    </row>
    <row r="500" spans="1:8" ht="12">
      <c r="A500" s="81" t="s">
        <v>60</v>
      </c>
      <c r="B500" s="81" t="s">
        <v>479</v>
      </c>
      <c r="C500" s="81" t="s">
        <v>496</v>
      </c>
      <c r="D500" s="81" t="s">
        <v>480</v>
      </c>
      <c r="E500" s="72">
        <v>6823359.17</v>
      </c>
      <c r="F500" s="72">
        <v>2914659.48</v>
      </c>
      <c r="G500" s="72">
        <f t="shared" si="7"/>
        <v>9738018.65</v>
      </c>
      <c r="H500" s="84">
        <v>104</v>
      </c>
    </row>
    <row r="501" spans="1:8" ht="12">
      <c r="A501" s="81" t="s">
        <v>88</v>
      </c>
      <c r="B501" s="81" t="s">
        <v>482</v>
      </c>
      <c r="C501" s="81" t="s">
        <v>540</v>
      </c>
      <c r="D501" s="81" t="s">
        <v>480</v>
      </c>
      <c r="E501" s="72">
        <v>6102542.41</v>
      </c>
      <c r="F501" s="72">
        <v>2498465.75</v>
      </c>
      <c r="G501" s="72">
        <f t="shared" si="7"/>
        <v>8601008.16</v>
      </c>
      <c r="H501" s="84">
        <v>100</v>
      </c>
    </row>
    <row r="502" spans="1:8" ht="12">
      <c r="A502" s="81"/>
      <c r="B502" s="81"/>
      <c r="C502" s="81"/>
      <c r="D502" s="81"/>
      <c r="E502" s="72"/>
      <c r="F502" s="72"/>
      <c r="G502" s="72">
        <f t="shared" si="7"/>
        <v>0</v>
      </c>
      <c r="H502" s="84"/>
    </row>
    <row r="503" spans="1:8" ht="12.75" thickBot="1">
      <c r="A503" s="81"/>
      <c r="B503" s="81"/>
      <c r="C503" s="81"/>
      <c r="D503" s="81"/>
      <c r="E503" s="73">
        <f>SUM(E10:E502)</f>
        <v>1407189541.9200022</v>
      </c>
      <c r="F503" s="73">
        <f>SUM(F10:F502)</f>
        <v>581001047.9200002</v>
      </c>
      <c r="G503" s="73">
        <f>SUM(G10:G502)</f>
        <v>1988190589.84</v>
      </c>
      <c r="H503" s="73">
        <f>SUM(H10:H502)</f>
        <v>26412</v>
      </c>
    </row>
    <row r="504" spans="1:8" ht="12.75" thickTop="1">
      <c r="A504" s="86" t="s">
        <v>589</v>
      </c>
      <c r="B504" s="81"/>
      <c r="C504" s="81"/>
      <c r="D504" s="81"/>
      <c r="E504" s="72"/>
      <c r="F504" s="72"/>
      <c r="G504" s="72"/>
      <c r="H504" s="81"/>
    </row>
    <row r="505" spans="1:8" ht="12">
      <c r="A505" s="86" t="s">
        <v>615</v>
      </c>
      <c r="B505" s="81"/>
      <c r="C505" s="81"/>
      <c r="D505" s="81"/>
      <c r="E505" s="72"/>
      <c r="F505" s="81"/>
      <c r="G505" s="72"/>
      <c r="H505" s="81"/>
    </row>
    <row r="506" spans="1:8" ht="12">
      <c r="A506" s="86" t="s">
        <v>611</v>
      </c>
      <c r="B506" s="81"/>
      <c r="C506" s="81"/>
      <c r="D506" s="81"/>
      <c r="E506" s="72"/>
      <c r="F506" s="81"/>
      <c r="G506" s="72"/>
      <c r="H506" s="81"/>
    </row>
    <row r="507" spans="1:8" ht="12">
      <c r="A507" s="86" t="s">
        <v>610</v>
      </c>
      <c r="B507" s="81"/>
      <c r="C507" s="81"/>
      <c r="D507" s="81"/>
      <c r="E507" s="72"/>
      <c r="F507" s="72"/>
      <c r="G507" s="72"/>
      <c r="H507" s="81"/>
    </row>
    <row r="508" spans="1:8" ht="12">
      <c r="A508" s="86" t="s">
        <v>614</v>
      </c>
      <c r="B508" s="81"/>
      <c r="C508" s="81"/>
      <c r="D508" s="81"/>
      <c r="E508" s="81"/>
      <c r="F508" s="81"/>
      <c r="G508" s="81"/>
      <c r="H508" s="81"/>
    </row>
    <row r="509" spans="1:8" ht="12">
      <c r="A509" s="86" t="s">
        <v>613</v>
      </c>
      <c r="B509" s="81"/>
      <c r="C509" s="81"/>
      <c r="D509" s="81"/>
      <c r="E509" s="74"/>
      <c r="F509" s="74"/>
      <c r="G509" s="74"/>
      <c r="H509" s="74"/>
    </row>
    <row r="510" spans="1:8" ht="12">
      <c r="A510" s="86" t="s">
        <v>627</v>
      </c>
      <c r="B510" s="81"/>
      <c r="C510" s="81"/>
      <c r="D510" s="81"/>
      <c r="E510" s="85"/>
      <c r="F510" s="85"/>
      <c r="G510" s="85"/>
      <c r="H510" s="85"/>
    </row>
    <row r="511" spans="1:17" s="29" customFormat="1" ht="12">
      <c r="A511" s="86" t="s">
        <v>619</v>
      </c>
      <c r="B511" s="81"/>
      <c r="C511" s="81"/>
      <c r="D511" s="81"/>
      <c r="E511" s="81"/>
      <c r="F511" s="81"/>
      <c r="G511" s="81"/>
      <c r="H511" s="81"/>
      <c r="M511" s="23"/>
      <c r="Q511" s="23"/>
    </row>
    <row r="512" spans="1:8" ht="12">
      <c r="A512" s="86" t="s">
        <v>624</v>
      </c>
      <c r="B512" s="81"/>
      <c r="C512" s="81"/>
      <c r="D512" s="81"/>
      <c r="E512" s="81"/>
      <c r="F512" s="81"/>
      <c r="G512" s="81"/>
      <c r="H512" s="81"/>
    </row>
    <row r="513" spans="1:8" ht="12">
      <c r="A513" s="86"/>
      <c r="B513" s="81"/>
      <c r="C513" s="81"/>
      <c r="D513" s="81"/>
      <c r="E513" s="81"/>
      <c r="F513" s="81"/>
      <c r="G513" s="81"/>
      <c r="H513" s="81"/>
    </row>
    <row r="514" spans="1:8" ht="12">
      <c r="A514" s="81"/>
      <c r="B514" s="81"/>
      <c r="C514" s="81"/>
      <c r="D514" s="81"/>
      <c r="E514" s="81"/>
      <c r="F514" s="81"/>
      <c r="G514" s="81"/>
      <c r="H514" s="81"/>
    </row>
    <row r="515" spans="1:8" ht="12">
      <c r="A515" s="86" t="s">
        <v>631</v>
      </c>
      <c r="B515" s="81"/>
      <c r="C515" s="81"/>
      <c r="D515" s="81"/>
      <c r="E515" s="81"/>
      <c r="F515" s="81"/>
      <c r="G515" s="81"/>
      <c r="H515" s="81"/>
    </row>
    <row r="516" spans="1:8" ht="12">
      <c r="A516" s="86" t="s">
        <v>632</v>
      </c>
      <c r="B516" s="81"/>
      <c r="C516" s="81"/>
      <c r="D516" s="81"/>
      <c r="E516" s="81"/>
      <c r="F516" s="81"/>
      <c r="G516" s="81"/>
      <c r="H516" s="81"/>
    </row>
    <row r="517" spans="1:8" ht="12">
      <c r="A517" s="87" t="s">
        <v>628</v>
      </c>
      <c r="B517" s="81"/>
      <c r="C517" s="81"/>
      <c r="D517" s="81"/>
      <c r="E517" s="81"/>
      <c r="F517" s="81"/>
      <c r="G517" s="81"/>
      <c r="H517" s="81"/>
    </row>
    <row r="861" ht="12">
      <c r="Q861" s="29"/>
    </row>
  </sheetData>
  <sheetProtection/>
  <conditionalFormatting sqref="Q492:Q982">
    <cfRule type="duplicateValues" priority="8" dxfId="0" stopIfTrue="1">
      <formula>AND(COUNTIF($Q$492:$Q$982,Q492)&gt;1,NOT(ISBLANK(Q492)))</formula>
    </cfRule>
  </conditionalFormatting>
  <conditionalFormatting sqref="A10:A501">
    <cfRule type="duplicateValues" priority="1" dxfId="0">
      <formula>AND(COUNTIF($A$10:$A$501,A10)&gt;1,NOT(ISBLANK(A10)))</formula>
    </cfRule>
  </conditionalFormatting>
  <conditionalFormatting sqref="A9:A513 A515:A517">
    <cfRule type="duplicateValues" priority="2" dxfId="0">
      <formula>AND(COUNTIF($A$9:$A$513,A9)+COUNTIF($A$515:$A$517,A9)&gt;1,NOT(ISBLANK(A9)))</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5"/>
  </sheetPr>
  <dimension ref="A7:H517"/>
  <sheetViews>
    <sheetView zoomScalePageLayoutView="0" workbookViewId="0" topLeftCell="A1">
      <selection activeCell="H514" sqref="H514"/>
    </sheetView>
  </sheetViews>
  <sheetFormatPr defaultColWidth="8.8515625" defaultRowHeight="12.75"/>
  <cols>
    <col min="1" max="1" width="46.57421875" style="23" customWidth="1"/>
    <col min="2" max="2" width="10.7109375" style="23" customWidth="1"/>
    <col min="3" max="3" width="26.28125" style="23" bestFit="1" customWidth="1"/>
    <col min="4" max="4" width="11.421875" style="23" customWidth="1"/>
    <col min="5" max="5" width="20.7109375" style="23" bestFit="1" customWidth="1"/>
    <col min="6" max="6" width="21.7109375" style="23" customWidth="1"/>
    <col min="7" max="7" width="22.28125" style="23" customWidth="1"/>
    <col min="8" max="8" width="21.57421875" style="23" bestFit="1" customWidth="1"/>
    <col min="9" max="9" width="2.00390625" style="23" bestFit="1" customWidth="1"/>
    <col min="10" max="16384" width="8.8515625" style="23" customWidth="1"/>
  </cols>
  <sheetData>
    <row r="1" ht="12"/>
    <row r="2" ht="12"/>
    <row r="3" ht="12"/>
    <row r="4" ht="12"/>
    <row r="5" ht="12"/>
    <row r="7" ht="26.25">
      <c r="A7" s="45" t="s">
        <v>564</v>
      </c>
    </row>
    <row r="8" ht="8.25" customHeight="1"/>
    <row r="9" spans="1:8" ht="29.25" customHeight="1">
      <c r="A9" s="46" t="s">
        <v>0</v>
      </c>
      <c r="B9" s="46" t="s">
        <v>1</v>
      </c>
      <c r="C9" s="46" t="s">
        <v>484</v>
      </c>
      <c r="D9" s="46" t="s">
        <v>629</v>
      </c>
      <c r="E9" s="47" t="s">
        <v>603</v>
      </c>
      <c r="F9" s="47" t="s">
        <v>604</v>
      </c>
      <c r="G9" s="47" t="s">
        <v>605</v>
      </c>
      <c r="H9" s="47" t="s">
        <v>620</v>
      </c>
    </row>
    <row r="10" spans="1:8" ht="12">
      <c r="A10" s="23" t="s">
        <v>359</v>
      </c>
      <c r="B10" s="23" t="s">
        <v>482</v>
      </c>
      <c r="C10" s="23" t="s">
        <v>514</v>
      </c>
      <c r="D10" s="23" t="s">
        <v>481</v>
      </c>
      <c r="E10" s="48">
        <v>1208421.63</v>
      </c>
      <c r="F10" s="48">
        <v>1054528.72</v>
      </c>
      <c r="G10" s="48">
        <f aca="true" t="shared" si="0" ref="G10:G73">+E10+F10</f>
        <v>2262950.3499999996</v>
      </c>
      <c r="H10" s="71">
        <v>55</v>
      </c>
    </row>
    <row r="11" spans="1:8" ht="12">
      <c r="A11" s="23" t="s">
        <v>160</v>
      </c>
      <c r="B11" s="23" t="s">
        <v>482</v>
      </c>
      <c r="C11" s="23" t="s">
        <v>526</v>
      </c>
      <c r="D11" s="23" t="s">
        <v>481</v>
      </c>
      <c r="E11" s="48">
        <v>1892846.58</v>
      </c>
      <c r="F11" s="48">
        <v>1631242.53</v>
      </c>
      <c r="G11" s="48">
        <f t="shared" si="0"/>
        <v>3524089.1100000003</v>
      </c>
      <c r="H11" s="71">
        <v>77</v>
      </c>
    </row>
    <row r="12" spans="1:8" ht="12">
      <c r="A12" s="23" t="s">
        <v>13</v>
      </c>
      <c r="B12" s="23" t="s">
        <v>482</v>
      </c>
      <c r="C12" s="23" t="s">
        <v>515</v>
      </c>
      <c r="D12" s="23" t="s">
        <v>480</v>
      </c>
      <c r="E12" s="48">
        <v>2908971.94</v>
      </c>
      <c r="F12" s="48">
        <v>2710556.28</v>
      </c>
      <c r="G12" s="48">
        <f t="shared" si="0"/>
        <v>5619528.22</v>
      </c>
      <c r="H12" s="71">
        <v>50</v>
      </c>
    </row>
    <row r="13" spans="1:8" ht="12">
      <c r="A13" s="23" t="s">
        <v>272</v>
      </c>
      <c r="B13" s="23" t="s">
        <v>482</v>
      </c>
      <c r="C13" s="23" t="s">
        <v>526</v>
      </c>
      <c r="D13" s="23" t="s">
        <v>480</v>
      </c>
      <c r="E13" s="48">
        <v>1289414.58</v>
      </c>
      <c r="F13" s="48">
        <v>1301548.15</v>
      </c>
      <c r="G13" s="48">
        <f t="shared" si="0"/>
        <v>2590962.73</v>
      </c>
      <c r="H13" s="71">
        <v>24</v>
      </c>
    </row>
    <row r="14" spans="1:8" ht="12">
      <c r="A14" s="23" t="s">
        <v>475</v>
      </c>
      <c r="B14" s="23" t="s">
        <v>479</v>
      </c>
      <c r="C14" s="23" t="s">
        <v>547</v>
      </c>
      <c r="D14" s="23" t="s">
        <v>481</v>
      </c>
      <c r="E14" s="48">
        <v>1244982.39</v>
      </c>
      <c r="F14" s="48">
        <v>1260820.15</v>
      </c>
      <c r="G14" s="48">
        <f t="shared" si="0"/>
        <v>2505802.54</v>
      </c>
      <c r="H14" s="71">
        <v>35</v>
      </c>
    </row>
    <row r="15" spans="1:8" ht="12">
      <c r="A15" s="23" t="s">
        <v>141</v>
      </c>
      <c r="B15" s="23" t="s">
        <v>479</v>
      </c>
      <c r="C15" s="23" t="s">
        <v>494</v>
      </c>
      <c r="D15" s="23" t="s">
        <v>480</v>
      </c>
      <c r="E15" s="48">
        <v>5842414.04</v>
      </c>
      <c r="F15" s="48">
        <v>5557012.18</v>
      </c>
      <c r="G15" s="48">
        <f t="shared" si="0"/>
        <v>11399426.219999999</v>
      </c>
      <c r="H15" s="71">
        <v>100</v>
      </c>
    </row>
    <row r="16" spans="1:8" ht="12">
      <c r="A16" s="23" t="s">
        <v>142</v>
      </c>
      <c r="B16" s="23" t="s">
        <v>482</v>
      </c>
      <c r="C16" s="23" t="s">
        <v>534</v>
      </c>
      <c r="D16" s="23" t="s">
        <v>481</v>
      </c>
      <c r="E16" s="48">
        <v>1033803.93</v>
      </c>
      <c r="F16" s="48">
        <v>937404.22</v>
      </c>
      <c r="G16" s="48">
        <f t="shared" si="0"/>
        <v>1971208.15</v>
      </c>
      <c r="H16" s="71">
        <v>37</v>
      </c>
    </row>
    <row r="17" spans="1:8" ht="12">
      <c r="A17" s="23" t="s">
        <v>360</v>
      </c>
      <c r="B17" s="23" t="s">
        <v>482</v>
      </c>
      <c r="C17" s="23" t="s">
        <v>534</v>
      </c>
      <c r="D17" s="23" t="s">
        <v>481</v>
      </c>
      <c r="E17" s="48">
        <v>1842013.99</v>
      </c>
      <c r="F17" s="48">
        <v>1608143.54</v>
      </c>
      <c r="G17" s="48">
        <f t="shared" si="0"/>
        <v>3450157.5300000003</v>
      </c>
      <c r="H17" s="71">
        <v>58</v>
      </c>
    </row>
    <row r="18" spans="1:8" ht="12">
      <c r="A18" s="23" t="s">
        <v>324</v>
      </c>
      <c r="B18" s="23" t="s">
        <v>482</v>
      </c>
      <c r="C18" s="23" t="s">
        <v>534</v>
      </c>
      <c r="D18" s="23" t="s">
        <v>481</v>
      </c>
      <c r="E18" s="48">
        <v>2412211.16</v>
      </c>
      <c r="F18" s="48">
        <v>2216315.21</v>
      </c>
      <c r="G18" s="48">
        <f t="shared" si="0"/>
        <v>4628526.37</v>
      </c>
      <c r="H18" s="71">
        <v>83</v>
      </c>
    </row>
    <row r="19" spans="1:8" ht="12">
      <c r="A19" s="23" t="s">
        <v>580</v>
      </c>
      <c r="B19" s="23" t="s">
        <v>479</v>
      </c>
      <c r="C19" s="23" t="s">
        <v>487</v>
      </c>
      <c r="D19" s="23" t="s">
        <v>480</v>
      </c>
      <c r="E19" s="48">
        <v>654760.68</v>
      </c>
      <c r="F19" s="48">
        <v>623631.56</v>
      </c>
      <c r="G19" s="48">
        <f t="shared" si="0"/>
        <v>1278392.2400000002</v>
      </c>
      <c r="H19" s="71">
        <v>42</v>
      </c>
    </row>
    <row r="20" spans="1:8" ht="12">
      <c r="A20" s="23" t="s">
        <v>465</v>
      </c>
      <c r="B20" s="23" t="s">
        <v>482</v>
      </c>
      <c r="C20" s="23" t="s">
        <v>528</v>
      </c>
      <c r="D20" s="23" t="s">
        <v>481</v>
      </c>
      <c r="E20" s="48">
        <v>3489192.55</v>
      </c>
      <c r="F20" s="48">
        <v>3043403.18</v>
      </c>
      <c r="G20" s="48">
        <f t="shared" si="0"/>
        <v>6532595.73</v>
      </c>
      <c r="H20" s="71">
        <v>80</v>
      </c>
    </row>
    <row r="21" spans="1:8" ht="12">
      <c r="A21" s="23" t="s">
        <v>61</v>
      </c>
      <c r="B21" s="23" t="s">
        <v>482</v>
      </c>
      <c r="C21" s="23" t="s">
        <v>539</v>
      </c>
      <c r="D21" s="23" t="s">
        <v>480</v>
      </c>
      <c r="E21" s="48">
        <v>1861527.31</v>
      </c>
      <c r="F21" s="48">
        <v>1792178.22</v>
      </c>
      <c r="G21" s="48">
        <f t="shared" si="0"/>
        <v>3653705.5300000003</v>
      </c>
      <c r="H21" s="71">
        <v>45</v>
      </c>
    </row>
    <row r="22" spans="1:8" ht="12">
      <c r="A22" s="23" t="s">
        <v>85</v>
      </c>
      <c r="B22" s="23" t="s">
        <v>479</v>
      </c>
      <c r="C22" s="23" t="s">
        <v>506</v>
      </c>
      <c r="D22" s="23" t="s">
        <v>481</v>
      </c>
      <c r="E22" s="48">
        <v>350219.73</v>
      </c>
      <c r="F22" s="48">
        <v>356399.95</v>
      </c>
      <c r="G22" s="48">
        <f t="shared" si="0"/>
        <v>706619.6799999999</v>
      </c>
      <c r="H22" s="71">
        <v>34</v>
      </c>
    </row>
    <row r="23" spans="1:8" ht="12">
      <c r="A23" s="55" t="s">
        <v>463</v>
      </c>
      <c r="B23" s="23" t="s">
        <v>479</v>
      </c>
      <c r="C23" s="55" t="s">
        <v>546</v>
      </c>
      <c r="D23" s="55" t="s">
        <v>481</v>
      </c>
      <c r="E23" s="48">
        <v>2021030.97</v>
      </c>
      <c r="F23" s="48">
        <v>2057137.24</v>
      </c>
      <c r="G23" s="48">
        <f t="shared" si="0"/>
        <v>4078168.21</v>
      </c>
      <c r="H23" s="71">
        <v>55</v>
      </c>
    </row>
    <row r="24" spans="1:8" ht="12">
      <c r="A24" s="23" t="s">
        <v>181</v>
      </c>
      <c r="B24" s="23" t="s">
        <v>482</v>
      </c>
      <c r="C24" s="23" t="s">
        <v>538</v>
      </c>
      <c r="D24" s="23" t="s">
        <v>480</v>
      </c>
      <c r="E24" s="48">
        <v>5068838.4</v>
      </c>
      <c r="F24" s="48">
        <v>4327652.89</v>
      </c>
      <c r="G24" s="48">
        <f t="shared" si="0"/>
        <v>9396491.29</v>
      </c>
      <c r="H24" s="71">
        <v>50</v>
      </c>
    </row>
    <row r="25" spans="1:8" ht="12">
      <c r="A25" s="23" t="s">
        <v>421</v>
      </c>
      <c r="B25" s="23" t="s">
        <v>479</v>
      </c>
      <c r="C25" s="23" t="s">
        <v>493</v>
      </c>
      <c r="D25" s="23" t="s">
        <v>480</v>
      </c>
      <c r="E25" s="48">
        <v>1094978.96</v>
      </c>
      <c r="F25" s="48">
        <v>1113423.81</v>
      </c>
      <c r="G25" s="48">
        <f t="shared" si="0"/>
        <v>2208402.77</v>
      </c>
      <c r="H25" s="71">
        <v>23</v>
      </c>
    </row>
    <row r="26" spans="1:8" ht="12">
      <c r="A26" s="23" t="s">
        <v>86</v>
      </c>
      <c r="B26" s="23" t="s">
        <v>479</v>
      </c>
      <c r="C26" s="23" t="s">
        <v>497</v>
      </c>
      <c r="D26" s="23" t="s">
        <v>481</v>
      </c>
      <c r="E26" s="48">
        <v>1942488.74</v>
      </c>
      <c r="F26" s="48">
        <v>1782225.8</v>
      </c>
      <c r="G26" s="48">
        <f t="shared" si="0"/>
        <v>3724714.54</v>
      </c>
      <c r="H26" s="71">
        <v>30</v>
      </c>
    </row>
    <row r="27" spans="1:8" ht="12">
      <c r="A27" s="23" t="s">
        <v>153</v>
      </c>
      <c r="B27" s="23" t="s">
        <v>479</v>
      </c>
      <c r="C27" s="23" t="s">
        <v>498</v>
      </c>
      <c r="D27" s="23" t="s">
        <v>481</v>
      </c>
      <c r="E27" s="48">
        <v>542324.45</v>
      </c>
      <c r="F27" s="48">
        <v>507105.83</v>
      </c>
      <c r="G27" s="48">
        <f t="shared" si="0"/>
        <v>1049430.28</v>
      </c>
      <c r="H27" s="71">
        <v>30</v>
      </c>
    </row>
    <row r="28" spans="1:8" ht="12">
      <c r="A28" s="23" t="s">
        <v>130</v>
      </c>
      <c r="B28" s="23" t="s">
        <v>479</v>
      </c>
      <c r="C28" s="23" t="s">
        <v>503</v>
      </c>
      <c r="D28" s="23" t="s">
        <v>481</v>
      </c>
      <c r="E28" s="48">
        <v>957079.16</v>
      </c>
      <c r="F28" s="48">
        <v>850866.17</v>
      </c>
      <c r="G28" s="48">
        <f t="shared" si="0"/>
        <v>1807945.33</v>
      </c>
      <c r="H28" s="71">
        <v>26</v>
      </c>
    </row>
    <row r="29" spans="1:8" ht="12">
      <c r="A29" s="23" t="s">
        <v>438</v>
      </c>
      <c r="B29" s="23" t="s">
        <v>479</v>
      </c>
      <c r="C29" s="23" t="s">
        <v>503</v>
      </c>
      <c r="D29" s="23" t="s">
        <v>481</v>
      </c>
      <c r="E29" s="48">
        <v>500439.25</v>
      </c>
      <c r="F29" s="48">
        <v>529920.33</v>
      </c>
      <c r="G29" s="48">
        <f t="shared" si="0"/>
        <v>1030359.58</v>
      </c>
      <c r="H29" s="71">
        <v>15</v>
      </c>
    </row>
    <row r="30" spans="1:8" ht="12">
      <c r="A30" s="23" t="s">
        <v>437</v>
      </c>
      <c r="B30" s="23" t="s">
        <v>479</v>
      </c>
      <c r="C30" s="23" t="s">
        <v>503</v>
      </c>
      <c r="D30" s="23" t="s">
        <v>481</v>
      </c>
      <c r="E30" s="48">
        <v>2543401.71</v>
      </c>
      <c r="F30" s="48">
        <v>2426374.42</v>
      </c>
      <c r="G30" s="48">
        <f t="shared" si="0"/>
        <v>4969776.13</v>
      </c>
      <c r="H30" s="71">
        <v>50</v>
      </c>
    </row>
    <row r="31" spans="1:8" ht="12">
      <c r="A31" s="23" t="s">
        <v>125</v>
      </c>
      <c r="B31" s="23" t="s">
        <v>479</v>
      </c>
      <c r="C31" s="23" t="s">
        <v>503</v>
      </c>
      <c r="D31" s="23" t="s">
        <v>481</v>
      </c>
      <c r="E31" s="48">
        <v>1518506.61</v>
      </c>
      <c r="F31" s="48">
        <v>1474162.52</v>
      </c>
      <c r="G31" s="48">
        <f t="shared" si="0"/>
        <v>2992669.13</v>
      </c>
      <c r="H31" s="71">
        <v>37</v>
      </c>
    </row>
    <row r="32" spans="1:8" ht="12">
      <c r="A32" s="23" t="s">
        <v>190</v>
      </c>
      <c r="B32" s="23" t="s">
        <v>482</v>
      </c>
      <c r="C32" s="23" t="s">
        <v>537</v>
      </c>
      <c r="D32" s="23" t="s">
        <v>480</v>
      </c>
      <c r="E32" s="48">
        <v>2369764.96</v>
      </c>
      <c r="F32" s="48">
        <v>2379221.2</v>
      </c>
      <c r="G32" s="48">
        <f t="shared" si="0"/>
        <v>4748986.16</v>
      </c>
      <c r="H32" s="71">
        <v>32</v>
      </c>
    </row>
    <row r="33" spans="1:8" ht="12">
      <c r="A33" s="23" t="s">
        <v>311</v>
      </c>
      <c r="B33" s="23" t="s">
        <v>482</v>
      </c>
      <c r="C33" s="23" t="s">
        <v>524</v>
      </c>
      <c r="D33" s="23" t="s">
        <v>480</v>
      </c>
      <c r="E33" s="48">
        <v>3347762.87</v>
      </c>
      <c r="F33" s="48">
        <v>2676889.88</v>
      </c>
      <c r="G33" s="48">
        <f t="shared" si="0"/>
        <v>6024652.75</v>
      </c>
      <c r="H33" s="71">
        <v>45</v>
      </c>
    </row>
    <row r="34" spans="1:8" ht="12">
      <c r="A34" s="23" t="s">
        <v>187</v>
      </c>
      <c r="B34" s="23" t="s">
        <v>479</v>
      </c>
      <c r="C34" s="23" t="s">
        <v>496</v>
      </c>
      <c r="D34" s="23" t="s">
        <v>481</v>
      </c>
      <c r="E34" s="48">
        <v>2754928.73</v>
      </c>
      <c r="F34" s="48">
        <v>2584239.77</v>
      </c>
      <c r="G34" s="48">
        <f t="shared" si="0"/>
        <v>5339168.5</v>
      </c>
      <c r="H34" s="71">
        <v>50</v>
      </c>
    </row>
    <row r="35" spans="1:8" ht="12">
      <c r="A35" s="23" t="s">
        <v>122</v>
      </c>
      <c r="B35" s="23" t="s">
        <v>479</v>
      </c>
      <c r="C35" s="23" t="s">
        <v>496</v>
      </c>
      <c r="D35" s="23" t="s">
        <v>481</v>
      </c>
      <c r="E35" s="48">
        <v>1121761.25</v>
      </c>
      <c r="F35" s="48">
        <v>1097079.55</v>
      </c>
      <c r="G35" s="48">
        <f t="shared" si="0"/>
        <v>2218840.8</v>
      </c>
      <c r="H35" s="71">
        <v>34</v>
      </c>
    </row>
    <row r="36" spans="1:8" ht="12">
      <c r="A36" s="23" t="s">
        <v>464</v>
      </c>
      <c r="B36" s="23" t="s">
        <v>479</v>
      </c>
      <c r="C36" s="23" t="s">
        <v>496</v>
      </c>
      <c r="D36" s="23" t="s">
        <v>481</v>
      </c>
      <c r="E36" s="48">
        <v>1727856.3</v>
      </c>
      <c r="F36" s="48">
        <v>1453451.81</v>
      </c>
      <c r="G36" s="48">
        <f t="shared" si="0"/>
        <v>3181308.1100000003</v>
      </c>
      <c r="H36" s="71">
        <v>54</v>
      </c>
    </row>
    <row r="37" spans="1:8" ht="12">
      <c r="A37" s="23" t="s">
        <v>235</v>
      </c>
      <c r="B37" s="23" t="s">
        <v>482</v>
      </c>
      <c r="C37" s="23" t="s">
        <v>513</v>
      </c>
      <c r="D37" s="23" t="s">
        <v>480</v>
      </c>
      <c r="E37" s="48">
        <v>1369604.14</v>
      </c>
      <c r="F37" s="48">
        <v>1346707.68</v>
      </c>
      <c r="G37" s="48">
        <f t="shared" si="0"/>
        <v>2716311.82</v>
      </c>
      <c r="H37" s="71">
        <v>22</v>
      </c>
    </row>
    <row r="38" spans="1:8" ht="12">
      <c r="A38" s="23" t="s">
        <v>198</v>
      </c>
      <c r="B38" s="23" t="s">
        <v>482</v>
      </c>
      <c r="C38" s="23" t="s">
        <v>536</v>
      </c>
      <c r="D38" s="23" t="s">
        <v>480</v>
      </c>
      <c r="E38" s="48">
        <v>2473211.14</v>
      </c>
      <c r="F38" s="48">
        <v>2821750.11</v>
      </c>
      <c r="G38" s="48">
        <f t="shared" si="0"/>
        <v>5294961.25</v>
      </c>
      <c r="H38" s="71">
        <v>45</v>
      </c>
    </row>
    <row r="39" spans="1:8" ht="12">
      <c r="A39" s="23" t="s">
        <v>262</v>
      </c>
      <c r="B39" s="23" t="s">
        <v>482</v>
      </c>
      <c r="C39" s="23" t="s">
        <v>522</v>
      </c>
      <c r="D39" s="23" t="s">
        <v>480</v>
      </c>
      <c r="E39" s="48">
        <v>4766739.04</v>
      </c>
      <c r="F39" s="48">
        <v>3912756.14</v>
      </c>
      <c r="G39" s="48">
        <f t="shared" si="0"/>
        <v>8679495.18</v>
      </c>
      <c r="H39" s="71">
        <v>80</v>
      </c>
    </row>
    <row r="40" spans="1:8" ht="12">
      <c r="A40" s="23" t="s">
        <v>448</v>
      </c>
      <c r="B40" s="23" t="s">
        <v>479</v>
      </c>
      <c r="C40" s="23" t="s">
        <v>497</v>
      </c>
      <c r="D40" s="23" t="s">
        <v>481</v>
      </c>
      <c r="E40" s="48">
        <v>376923.3</v>
      </c>
      <c r="F40" s="48">
        <v>359947.03</v>
      </c>
      <c r="G40" s="48">
        <f t="shared" si="0"/>
        <v>736870.3300000001</v>
      </c>
      <c r="H40" s="71">
        <v>28</v>
      </c>
    </row>
    <row r="41" spans="1:8" ht="12">
      <c r="A41" s="23" t="s">
        <v>320</v>
      </c>
      <c r="B41" s="23" t="s">
        <v>482</v>
      </c>
      <c r="C41" s="23" t="s">
        <v>524</v>
      </c>
      <c r="D41" s="23" t="s">
        <v>480</v>
      </c>
      <c r="E41" s="48">
        <v>1801271.09</v>
      </c>
      <c r="F41" s="48">
        <v>1695408.29</v>
      </c>
      <c r="G41" s="48">
        <f t="shared" si="0"/>
        <v>3496679.38</v>
      </c>
      <c r="H41" s="71">
        <v>40</v>
      </c>
    </row>
    <row r="42" spans="1:8" ht="12">
      <c r="A42" s="23" t="s">
        <v>450</v>
      </c>
      <c r="B42" s="23" t="s">
        <v>479</v>
      </c>
      <c r="C42" s="23" t="s">
        <v>509</v>
      </c>
      <c r="D42" s="23" t="s">
        <v>481</v>
      </c>
      <c r="E42" s="48">
        <v>1198597.08</v>
      </c>
      <c r="F42" s="48">
        <v>1218228.43</v>
      </c>
      <c r="G42" s="48">
        <f t="shared" si="0"/>
        <v>2416825.51</v>
      </c>
      <c r="H42" s="71">
        <v>50</v>
      </c>
    </row>
    <row r="43" spans="1:8" ht="12">
      <c r="A43" s="23" t="s">
        <v>158</v>
      </c>
      <c r="B43" s="23" t="s">
        <v>479</v>
      </c>
      <c r="C43" s="23" t="s">
        <v>509</v>
      </c>
      <c r="D43" s="23" t="s">
        <v>481</v>
      </c>
      <c r="E43" s="48">
        <v>462264.81</v>
      </c>
      <c r="F43" s="48">
        <v>408172.9</v>
      </c>
      <c r="G43" s="48">
        <f t="shared" si="0"/>
        <v>870437.71</v>
      </c>
      <c r="H43" s="71">
        <v>25</v>
      </c>
    </row>
    <row r="44" spans="1:8" ht="12">
      <c r="A44" s="23" t="s">
        <v>451</v>
      </c>
      <c r="B44" s="23" t="s">
        <v>479</v>
      </c>
      <c r="C44" s="23" t="s">
        <v>494</v>
      </c>
      <c r="D44" s="23" t="s">
        <v>481</v>
      </c>
      <c r="E44" s="48">
        <v>4074655.43</v>
      </c>
      <c r="F44" s="48">
        <v>4089864.46</v>
      </c>
      <c r="G44" s="48">
        <f t="shared" si="0"/>
        <v>8164519.890000001</v>
      </c>
      <c r="H44" s="71">
        <v>93</v>
      </c>
    </row>
    <row r="45" spans="1:8" ht="12">
      <c r="A45" s="23" t="s">
        <v>57</v>
      </c>
      <c r="B45" s="23" t="s">
        <v>479</v>
      </c>
      <c r="C45" s="23" t="s">
        <v>494</v>
      </c>
      <c r="D45" s="23" t="s">
        <v>481</v>
      </c>
      <c r="E45" s="48">
        <v>3475198.5</v>
      </c>
      <c r="F45" s="48">
        <v>2894667.3</v>
      </c>
      <c r="G45" s="48">
        <f t="shared" si="0"/>
        <v>6369865.8</v>
      </c>
      <c r="H45" s="71">
        <v>105</v>
      </c>
    </row>
    <row r="46" spans="1:8" ht="12">
      <c r="A46" s="23" t="s">
        <v>210</v>
      </c>
      <c r="B46" s="23" t="s">
        <v>482</v>
      </c>
      <c r="C46" s="23" t="s">
        <v>540</v>
      </c>
      <c r="D46" s="23" t="s">
        <v>481</v>
      </c>
      <c r="E46" s="48">
        <v>1478428.98</v>
      </c>
      <c r="F46" s="48">
        <v>1387513.45</v>
      </c>
      <c r="G46" s="48">
        <f t="shared" si="0"/>
        <v>2865942.4299999997</v>
      </c>
      <c r="H46" s="71">
        <v>88</v>
      </c>
    </row>
    <row r="47" spans="1:8" ht="12">
      <c r="A47" s="23" t="s">
        <v>361</v>
      </c>
      <c r="B47" s="23" t="s">
        <v>482</v>
      </c>
      <c r="C47" s="23" t="s">
        <v>540</v>
      </c>
      <c r="D47" s="23" t="s">
        <v>481</v>
      </c>
      <c r="E47" s="48">
        <v>4160281.36</v>
      </c>
      <c r="F47" s="48">
        <v>4196685.38</v>
      </c>
      <c r="G47" s="48">
        <f t="shared" si="0"/>
        <v>8356966.74</v>
      </c>
      <c r="H47" s="71">
        <v>90</v>
      </c>
    </row>
    <row r="48" spans="1:8" ht="12">
      <c r="A48" s="23" t="s">
        <v>257</v>
      </c>
      <c r="B48" s="23" t="s">
        <v>482</v>
      </c>
      <c r="C48" s="23" t="s">
        <v>528</v>
      </c>
      <c r="D48" s="23" t="s">
        <v>480</v>
      </c>
      <c r="E48" s="48">
        <v>5149886.05</v>
      </c>
      <c r="F48" s="48">
        <v>4551863.86</v>
      </c>
      <c r="G48" s="48">
        <f t="shared" si="0"/>
        <v>9701749.91</v>
      </c>
      <c r="H48" s="71">
        <v>63</v>
      </c>
    </row>
    <row r="49" spans="1:8" ht="12">
      <c r="A49" s="23" t="s">
        <v>225</v>
      </c>
      <c r="B49" s="23" t="s">
        <v>482</v>
      </c>
      <c r="C49" s="23" t="s">
        <v>528</v>
      </c>
      <c r="D49" s="23" t="s">
        <v>480</v>
      </c>
      <c r="E49" s="48">
        <v>10335184.04</v>
      </c>
      <c r="F49" s="48">
        <v>9360463.79</v>
      </c>
      <c r="G49" s="48">
        <f t="shared" si="0"/>
        <v>19695647.83</v>
      </c>
      <c r="H49" s="71">
        <v>105</v>
      </c>
    </row>
    <row r="50" spans="1:8" ht="12">
      <c r="A50" s="23" t="s">
        <v>189</v>
      </c>
      <c r="B50" s="23" t="s">
        <v>479</v>
      </c>
      <c r="C50" s="23" t="s">
        <v>491</v>
      </c>
      <c r="D50" s="23" t="s">
        <v>480</v>
      </c>
      <c r="E50" s="48">
        <v>886535.33</v>
      </c>
      <c r="F50" s="48">
        <v>780888.69</v>
      </c>
      <c r="G50" s="48">
        <f t="shared" si="0"/>
        <v>1667424.02</v>
      </c>
      <c r="H50" s="71">
        <v>30</v>
      </c>
    </row>
    <row r="51" spans="1:8" ht="12">
      <c r="A51" s="23" t="s">
        <v>292</v>
      </c>
      <c r="B51" s="23" t="s">
        <v>482</v>
      </c>
      <c r="C51" s="23" t="s">
        <v>517</v>
      </c>
      <c r="D51" s="23" t="s">
        <v>480</v>
      </c>
      <c r="E51" s="48">
        <v>4078312.3</v>
      </c>
      <c r="F51" s="48">
        <v>3814436.25</v>
      </c>
      <c r="G51" s="48">
        <f t="shared" si="0"/>
        <v>7892748.55</v>
      </c>
      <c r="H51" s="71">
        <v>66</v>
      </c>
    </row>
    <row r="52" spans="1:8" ht="12">
      <c r="A52" s="23" t="s">
        <v>424</v>
      </c>
      <c r="B52" s="23" t="s">
        <v>479</v>
      </c>
      <c r="C52" s="23" t="s">
        <v>491</v>
      </c>
      <c r="D52" s="23" t="s">
        <v>480</v>
      </c>
      <c r="E52" s="48">
        <v>663402.01</v>
      </c>
      <c r="F52" s="48">
        <v>679557.16</v>
      </c>
      <c r="G52" s="48">
        <f t="shared" si="0"/>
        <v>1342959.17</v>
      </c>
      <c r="H52" s="71">
        <v>25</v>
      </c>
    </row>
    <row r="53" spans="1:8" ht="12">
      <c r="A53" s="23" t="s">
        <v>15</v>
      </c>
      <c r="B53" s="23" t="s">
        <v>479</v>
      </c>
      <c r="C53" s="23" t="s">
        <v>496</v>
      </c>
      <c r="D53" s="23" t="s">
        <v>480</v>
      </c>
      <c r="E53" s="48">
        <v>3042652.45</v>
      </c>
      <c r="F53" s="48">
        <v>2932778.44</v>
      </c>
      <c r="G53" s="48">
        <f t="shared" si="0"/>
        <v>5975430.890000001</v>
      </c>
      <c r="H53" s="71">
        <v>40</v>
      </c>
    </row>
    <row r="54" spans="1:8" ht="12">
      <c r="A54" s="23" t="s">
        <v>17</v>
      </c>
      <c r="B54" s="23" t="s">
        <v>482</v>
      </c>
      <c r="C54" s="23" t="s">
        <v>540</v>
      </c>
      <c r="D54" s="23" t="s">
        <v>480</v>
      </c>
      <c r="E54" s="48">
        <v>4853679.94</v>
      </c>
      <c r="F54" s="48">
        <v>4727359.55</v>
      </c>
      <c r="G54" s="48">
        <f t="shared" si="0"/>
        <v>9581039.49</v>
      </c>
      <c r="H54" s="71">
        <v>75</v>
      </c>
    </row>
    <row r="55" spans="1:8" ht="12">
      <c r="A55" s="23" t="s">
        <v>286</v>
      </c>
      <c r="B55" s="23" t="s">
        <v>482</v>
      </c>
      <c r="C55" s="23" t="s">
        <v>513</v>
      </c>
      <c r="D55" s="23" t="s">
        <v>480</v>
      </c>
      <c r="E55" s="48">
        <v>8330640.44</v>
      </c>
      <c r="F55" s="48">
        <v>7366370.75</v>
      </c>
      <c r="G55" s="48">
        <f t="shared" si="0"/>
        <v>15697011.190000001</v>
      </c>
      <c r="H55" s="71">
        <v>100</v>
      </c>
    </row>
    <row r="56" spans="1:8" ht="12">
      <c r="A56" s="23" t="s">
        <v>340</v>
      </c>
      <c r="B56" s="23" t="s">
        <v>482</v>
      </c>
      <c r="C56" s="23" t="s">
        <v>517</v>
      </c>
      <c r="D56" s="23" t="s">
        <v>481</v>
      </c>
      <c r="E56" s="48">
        <v>1653321.76</v>
      </c>
      <c r="F56" s="48">
        <v>1506739.39</v>
      </c>
      <c r="G56" s="48">
        <f t="shared" si="0"/>
        <v>3160061.15</v>
      </c>
      <c r="H56" s="71">
        <v>39</v>
      </c>
    </row>
    <row r="57" spans="1:8" ht="12">
      <c r="A57" s="23" t="s">
        <v>334</v>
      </c>
      <c r="B57" s="23" t="s">
        <v>482</v>
      </c>
      <c r="C57" s="23" t="s">
        <v>517</v>
      </c>
      <c r="D57" s="23" t="s">
        <v>481</v>
      </c>
      <c r="E57" s="48">
        <v>4598097.79</v>
      </c>
      <c r="F57" s="48">
        <v>4389401.24</v>
      </c>
      <c r="G57" s="48">
        <f t="shared" si="0"/>
        <v>8987499.030000001</v>
      </c>
      <c r="H57" s="71">
        <v>103</v>
      </c>
    </row>
    <row r="58" spans="1:8" ht="12">
      <c r="A58" s="23" t="s">
        <v>243</v>
      </c>
      <c r="B58" s="23" t="s">
        <v>482</v>
      </c>
      <c r="C58" s="23" t="s">
        <v>538</v>
      </c>
      <c r="D58" s="23" t="s">
        <v>480</v>
      </c>
      <c r="E58" s="48">
        <v>3825750.55</v>
      </c>
      <c r="F58" s="48">
        <v>3793973.05</v>
      </c>
      <c r="G58" s="48">
        <f t="shared" si="0"/>
        <v>7619723.6</v>
      </c>
      <c r="H58" s="71">
        <v>45</v>
      </c>
    </row>
    <row r="59" spans="1:8" ht="12">
      <c r="A59" s="23" t="s">
        <v>568</v>
      </c>
      <c r="B59" s="23" t="s">
        <v>482</v>
      </c>
      <c r="C59" s="23" t="s">
        <v>531</v>
      </c>
      <c r="D59" s="23" t="s">
        <v>480</v>
      </c>
      <c r="E59" s="48">
        <v>5227385.78</v>
      </c>
      <c r="F59" s="48">
        <v>5204719.81</v>
      </c>
      <c r="G59" s="48">
        <f t="shared" si="0"/>
        <v>10432105.59</v>
      </c>
      <c r="H59" s="71">
        <v>60</v>
      </c>
    </row>
    <row r="60" spans="1:8" ht="12">
      <c r="A60" s="23" t="s">
        <v>80</v>
      </c>
      <c r="B60" s="23" t="s">
        <v>482</v>
      </c>
      <c r="C60" s="23" t="s">
        <v>532</v>
      </c>
      <c r="D60" s="23" t="s">
        <v>481</v>
      </c>
      <c r="E60" s="48">
        <v>1406057.7</v>
      </c>
      <c r="F60" s="48">
        <v>1253464.6</v>
      </c>
      <c r="G60" s="48">
        <f t="shared" si="0"/>
        <v>2659522.3</v>
      </c>
      <c r="H60" s="71">
        <v>55</v>
      </c>
    </row>
    <row r="61" spans="1:8" ht="12">
      <c r="A61" s="23" t="s">
        <v>110</v>
      </c>
      <c r="B61" s="23" t="s">
        <v>482</v>
      </c>
      <c r="C61" s="23" t="s">
        <v>514</v>
      </c>
      <c r="D61" s="23" t="s">
        <v>480</v>
      </c>
      <c r="E61" s="48">
        <v>2772973</v>
      </c>
      <c r="F61" s="48">
        <v>2509260.36</v>
      </c>
      <c r="G61" s="48">
        <f t="shared" si="0"/>
        <v>5282233.359999999</v>
      </c>
      <c r="H61" s="71">
        <v>35</v>
      </c>
    </row>
    <row r="62" spans="1:8" ht="12">
      <c r="A62" s="23" t="s">
        <v>280</v>
      </c>
      <c r="B62" s="23" t="s">
        <v>482</v>
      </c>
      <c r="C62" s="23" t="s">
        <v>531</v>
      </c>
      <c r="D62" s="23" t="s">
        <v>480</v>
      </c>
      <c r="E62" s="48">
        <v>9355641.77</v>
      </c>
      <c r="F62" s="48">
        <v>8588360.99</v>
      </c>
      <c r="G62" s="48">
        <f t="shared" si="0"/>
        <v>17944002.759999998</v>
      </c>
      <c r="H62" s="71">
        <v>96</v>
      </c>
    </row>
    <row r="63" spans="1:8" ht="12">
      <c r="A63" s="23" t="s">
        <v>251</v>
      </c>
      <c r="B63" s="23" t="s">
        <v>482</v>
      </c>
      <c r="C63" s="23" t="s">
        <v>517</v>
      </c>
      <c r="D63" s="23" t="s">
        <v>480</v>
      </c>
      <c r="E63" s="48">
        <v>5567843.7</v>
      </c>
      <c r="F63" s="48">
        <v>5028313.37</v>
      </c>
      <c r="G63" s="48">
        <f t="shared" si="0"/>
        <v>10596157.07</v>
      </c>
      <c r="H63" s="71">
        <v>73</v>
      </c>
    </row>
    <row r="64" spans="1:8" ht="12">
      <c r="A64" s="23" t="s">
        <v>176</v>
      </c>
      <c r="B64" s="23" t="s">
        <v>482</v>
      </c>
      <c r="C64" s="23" t="s">
        <v>529</v>
      </c>
      <c r="D64" s="23" t="s">
        <v>481</v>
      </c>
      <c r="E64" s="48">
        <v>4921662.58</v>
      </c>
      <c r="F64" s="48">
        <v>4445306.42</v>
      </c>
      <c r="G64" s="48">
        <f t="shared" si="0"/>
        <v>9366969</v>
      </c>
      <c r="H64" s="71">
        <v>105</v>
      </c>
    </row>
    <row r="65" spans="1:8" ht="12">
      <c r="A65" s="23" t="s">
        <v>577</v>
      </c>
      <c r="B65" s="23" t="s">
        <v>482</v>
      </c>
      <c r="C65" s="23" t="s">
        <v>529</v>
      </c>
      <c r="D65" s="23" t="s">
        <v>480</v>
      </c>
      <c r="E65" s="48">
        <v>1249985.44</v>
      </c>
      <c r="F65" s="48">
        <v>982536.6</v>
      </c>
      <c r="G65" s="48">
        <f t="shared" si="0"/>
        <v>2232522.04</v>
      </c>
      <c r="H65" s="71">
        <v>40</v>
      </c>
    </row>
    <row r="66" spans="1:8" ht="12">
      <c r="A66" s="23" t="s">
        <v>353</v>
      </c>
      <c r="B66" s="23" t="s">
        <v>482</v>
      </c>
      <c r="C66" s="23" t="s">
        <v>531</v>
      </c>
      <c r="D66" s="23" t="s">
        <v>481</v>
      </c>
      <c r="E66" s="48">
        <v>3326927.52</v>
      </c>
      <c r="F66" s="48">
        <v>3225484.47</v>
      </c>
      <c r="G66" s="48">
        <f t="shared" si="0"/>
        <v>6552411.99</v>
      </c>
      <c r="H66" s="71">
        <v>75</v>
      </c>
    </row>
    <row r="67" spans="1:8" ht="12">
      <c r="A67" s="55" t="s">
        <v>588</v>
      </c>
      <c r="B67" s="23" t="s">
        <v>482</v>
      </c>
      <c r="C67" s="55" t="s">
        <v>529</v>
      </c>
      <c r="D67" s="55" t="s">
        <v>480</v>
      </c>
      <c r="E67" s="48">
        <v>2928575.94</v>
      </c>
      <c r="F67" s="48">
        <v>2783923.39</v>
      </c>
      <c r="G67" s="48">
        <f t="shared" si="0"/>
        <v>5712499.33</v>
      </c>
      <c r="H67" s="71">
        <v>50</v>
      </c>
    </row>
    <row r="68" spans="1:8" ht="12">
      <c r="A68" s="23" t="s">
        <v>19</v>
      </c>
      <c r="B68" s="23" t="s">
        <v>482</v>
      </c>
      <c r="C68" s="23" t="s">
        <v>540</v>
      </c>
      <c r="D68" s="23" t="s">
        <v>481</v>
      </c>
      <c r="E68" s="48">
        <v>5735229.95</v>
      </c>
      <c r="F68" s="48">
        <v>5120847.48</v>
      </c>
      <c r="G68" s="48">
        <f t="shared" si="0"/>
        <v>10856077.43</v>
      </c>
      <c r="H68" s="71">
        <v>105</v>
      </c>
    </row>
    <row r="69" spans="1:8" ht="12">
      <c r="A69" s="23" t="s">
        <v>368</v>
      </c>
      <c r="B69" s="23" t="s">
        <v>482</v>
      </c>
      <c r="C69" s="23" t="s">
        <v>540</v>
      </c>
      <c r="D69" s="23" t="s">
        <v>481</v>
      </c>
      <c r="E69" s="48">
        <v>1160594.03</v>
      </c>
      <c r="F69" s="48">
        <v>1284588.65</v>
      </c>
      <c r="G69" s="48">
        <f t="shared" si="0"/>
        <v>2445182.6799999997</v>
      </c>
      <c r="H69" s="71">
        <v>52</v>
      </c>
    </row>
    <row r="70" spans="1:8" ht="12">
      <c r="A70" s="23" t="s">
        <v>213</v>
      </c>
      <c r="B70" s="23" t="s">
        <v>482</v>
      </c>
      <c r="C70" s="23" t="s">
        <v>523</v>
      </c>
      <c r="D70" s="23" t="s">
        <v>480</v>
      </c>
      <c r="E70" s="48">
        <v>4561533.48</v>
      </c>
      <c r="F70" s="48">
        <v>4502523.79</v>
      </c>
      <c r="G70" s="48">
        <f t="shared" si="0"/>
        <v>9064057.27</v>
      </c>
      <c r="H70" s="71">
        <v>65</v>
      </c>
    </row>
    <row r="71" spans="1:8" ht="12">
      <c r="A71" s="23" t="s">
        <v>34</v>
      </c>
      <c r="B71" s="23" t="s">
        <v>479</v>
      </c>
      <c r="C71" s="23" t="s">
        <v>546</v>
      </c>
      <c r="D71" s="23" t="s">
        <v>481</v>
      </c>
      <c r="E71" s="48">
        <v>536389.9</v>
      </c>
      <c r="F71" s="48">
        <v>512520.08</v>
      </c>
      <c r="G71" s="48">
        <f t="shared" si="0"/>
        <v>1048909.98</v>
      </c>
      <c r="H71" s="71">
        <v>33</v>
      </c>
    </row>
    <row r="72" spans="1:8" ht="12">
      <c r="A72" s="23" t="s">
        <v>318</v>
      </c>
      <c r="B72" s="23" t="s">
        <v>482</v>
      </c>
      <c r="C72" s="23" t="s">
        <v>525</v>
      </c>
      <c r="D72" s="23" t="s">
        <v>480</v>
      </c>
      <c r="E72" s="48">
        <v>3103689.74</v>
      </c>
      <c r="F72" s="48">
        <v>2622851.32</v>
      </c>
      <c r="G72" s="48">
        <f t="shared" si="0"/>
        <v>5726541.0600000005</v>
      </c>
      <c r="H72" s="71">
        <v>40</v>
      </c>
    </row>
    <row r="73" spans="1:8" ht="12">
      <c r="A73" s="23" t="s">
        <v>369</v>
      </c>
      <c r="B73" s="23" t="s">
        <v>482</v>
      </c>
      <c r="C73" s="23" t="s">
        <v>525</v>
      </c>
      <c r="D73" s="23" t="s">
        <v>481</v>
      </c>
      <c r="E73" s="48">
        <v>1561410.48</v>
      </c>
      <c r="F73" s="48">
        <v>1341618.39</v>
      </c>
      <c r="G73" s="48">
        <f t="shared" si="0"/>
        <v>2903028.87</v>
      </c>
      <c r="H73" s="71">
        <v>41</v>
      </c>
    </row>
    <row r="74" spans="1:8" ht="12">
      <c r="A74" s="23" t="s">
        <v>224</v>
      </c>
      <c r="B74" s="23" t="s">
        <v>482</v>
      </c>
      <c r="C74" s="23" t="s">
        <v>518</v>
      </c>
      <c r="D74" s="23" t="s">
        <v>480</v>
      </c>
      <c r="E74" s="48">
        <v>3898004.07</v>
      </c>
      <c r="F74" s="48">
        <v>3698014.75</v>
      </c>
      <c r="G74" s="48">
        <f aca="true" t="shared" si="1" ref="G74:G137">+E74+F74</f>
        <v>7596018.82</v>
      </c>
      <c r="H74" s="71">
        <v>50</v>
      </c>
    </row>
    <row r="75" spans="1:8" ht="12">
      <c r="A75" s="23" t="s">
        <v>355</v>
      </c>
      <c r="B75" s="23" t="s">
        <v>482</v>
      </c>
      <c r="C75" s="23" t="s">
        <v>530</v>
      </c>
      <c r="D75" s="23" t="s">
        <v>481</v>
      </c>
      <c r="E75" s="48">
        <v>765659.19</v>
      </c>
      <c r="F75" s="48">
        <v>571666.84</v>
      </c>
      <c r="G75" s="48">
        <f t="shared" si="1"/>
        <v>1337326.0299999998</v>
      </c>
      <c r="H75" s="71">
        <v>36</v>
      </c>
    </row>
    <row r="76" spans="1:8" ht="12">
      <c r="A76" s="23" t="s">
        <v>162</v>
      </c>
      <c r="B76" s="23" t="s">
        <v>479</v>
      </c>
      <c r="C76" s="23" t="s">
        <v>493</v>
      </c>
      <c r="D76" s="23" t="s">
        <v>481</v>
      </c>
      <c r="E76" s="48">
        <v>594988.52</v>
      </c>
      <c r="F76" s="48">
        <v>614455.23</v>
      </c>
      <c r="G76" s="48">
        <f t="shared" si="1"/>
        <v>1209443.75</v>
      </c>
      <c r="H76" s="71">
        <v>20</v>
      </c>
    </row>
    <row r="77" spans="1:8" ht="12">
      <c r="A77" s="23" t="s">
        <v>402</v>
      </c>
      <c r="B77" s="23" t="s">
        <v>479</v>
      </c>
      <c r="C77" s="23" t="s">
        <v>494</v>
      </c>
      <c r="D77" s="23" t="s">
        <v>480</v>
      </c>
      <c r="E77" s="48">
        <v>505408.69</v>
      </c>
      <c r="F77" s="48">
        <v>695543.03</v>
      </c>
      <c r="G77" s="48">
        <f t="shared" si="1"/>
        <v>1200951.72</v>
      </c>
      <c r="H77" s="71">
        <v>39</v>
      </c>
    </row>
    <row r="78" spans="1:8" ht="12">
      <c r="A78" s="23" t="s">
        <v>444</v>
      </c>
      <c r="B78" s="23" t="s">
        <v>479</v>
      </c>
      <c r="C78" s="23" t="s">
        <v>492</v>
      </c>
      <c r="D78" s="23" t="s">
        <v>481</v>
      </c>
      <c r="E78" s="48">
        <v>1789096.44</v>
      </c>
      <c r="F78" s="48">
        <v>1607307.89</v>
      </c>
      <c r="G78" s="48">
        <f t="shared" si="1"/>
        <v>3396404.33</v>
      </c>
      <c r="H78" s="71">
        <v>38</v>
      </c>
    </row>
    <row r="79" spans="1:8" ht="12">
      <c r="A79" s="23" t="s">
        <v>377</v>
      </c>
      <c r="B79" s="23" t="s">
        <v>482</v>
      </c>
      <c r="C79" s="23" t="s">
        <v>525</v>
      </c>
      <c r="D79" s="23" t="s">
        <v>481</v>
      </c>
      <c r="E79" s="48">
        <v>1148248.94</v>
      </c>
      <c r="F79" s="48">
        <v>1052476.09</v>
      </c>
      <c r="G79" s="48">
        <f t="shared" si="1"/>
        <v>2200725.0300000003</v>
      </c>
      <c r="H79" s="71">
        <v>29</v>
      </c>
    </row>
    <row r="80" spans="1:8" ht="12">
      <c r="A80" s="23" t="s">
        <v>345</v>
      </c>
      <c r="B80" s="23" t="s">
        <v>482</v>
      </c>
      <c r="C80" s="23" t="s">
        <v>523</v>
      </c>
      <c r="D80" s="23" t="s">
        <v>481</v>
      </c>
      <c r="E80" s="48">
        <v>1807903.04</v>
      </c>
      <c r="F80" s="48">
        <v>1923583.76</v>
      </c>
      <c r="G80" s="48">
        <f t="shared" si="1"/>
        <v>3731486.8</v>
      </c>
      <c r="H80" s="71">
        <v>71</v>
      </c>
    </row>
    <row r="81" spans="1:8" ht="12">
      <c r="A81" s="23" t="s">
        <v>132</v>
      </c>
      <c r="B81" s="23" t="s">
        <v>479</v>
      </c>
      <c r="C81" s="23" t="s">
        <v>497</v>
      </c>
      <c r="D81" s="23" t="s">
        <v>481</v>
      </c>
      <c r="E81" s="48">
        <v>1960046.34</v>
      </c>
      <c r="F81" s="48">
        <v>1897324.54</v>
      </c>
      <c r="G81" s="48">
        <f t="shared" si="1"/>
        <v>3857370.88</v>
      </c>
      <c r="H81" s="71">
        <v>40</v>
      </c>
    </row>
    <row r="82" spans="1:8" ht="12">
      <c r="A82" s="23" t="s">
        <v>388</v>
      </c>
      <c r="B82" s="23" t="s">
        <v>482</v>
      </c>
      <c r="C82" s="23" t="s">
        <v>513</v>
      </c>
      <c r="D82" s="23" t="s">
        <v>481</v>
      </c>
      <c r="E82" s="48">
        <v>6151072.62</v>
      </c>
      <c r="F82" s="48">
        <v>5550826.37</v>
      </c>
      <c r="G82" s="48">
        <f t="shared" si="1"/>
        <v>11701898.99</v>
      </c>
      <c r="H82" s="71">
        <v>100</v>
      </c>
    </row>
    <row r="83" spans="1:8" ht="12">
      <c r="A83" s="23" t="s">
        <v>271</v>
      </c>
      <c r="B83" s="23" t="s">
        <v>482</v>
      </c>
      <c r="C83" s="23" t="s">
        <v>521</v>
      </c>
      <c r="D83" s="23" t="s">
        <v>480</v>
      </c>
      <c r="E83" s="48">
        <v>2633925.49</v>
      </c>
      <c r="F83" s="48">
        <v>2286421.53</v>
      </c>
      <c r="G83" s="48">
        <f t="shared" si="1"/>
        <v>4920347.02</v>
      </c>
      <c r="H83" s="71">
        <v>75</v>
      </c>
    </row>
    <row r="84" spans="1:8" ht="12">
      <c r="A84" s="23" t="s">
        <v>209</v>
      </c>
      <c r="B84" s="23" t="s">
        <v>482</v>
      </c>
      <c r="C84" s="23" t="s">
        <v>522</v>
      </c>
      <c r="D84" s="23" t="s">
        <v>480</v>
      </c>
      <c r="E84" s="48">
        <v>2599631.56</v>
      </c>
      <c r="F84" s="48">
        <v>2251621.56</v>
      </c>
      <c r="G84" s="48">
        <f t="shared" si="1"/>
        <v>4851253.12</v>
      </c>
      <c r="H84" s="71">
        <v>40</v>
      </c>
    </row>
    <row r="85" spans="1:8" ht="12">
      <c r="A85" s="23" t="s">
        <v>416</v>
      </c>
      <c r="B85" s="23" t="s">
        <v>479</v>
      </c>
      <c r="C85" s="23" t="s">
        <v>511</v>
      </c>
      <c r="D85" s="23" t="s">
        <v>481</v>
      </c>
      <c r="E85" s="48">
        <v>1178369.77</v>
      </c>
      <c r="F85" s="48">
        <v>1134943.2</v>
      </c>
      <c r="G85" s="48">
        <f t="shared" si="1"/>
        <v>2313312.9699999997</v>
      </c>
      <c r="H85" s="71">
        <v>30</v>
      </c>
    </row>
    <row r="86" spans="1:8" ht="12">
      <c r="A86" s="23" t="s">
        <v>386</v>
      </c>
      <c r="B86" s="23" t="s">
        <v>482</v>
      </c>
      <c r="C86" s="23" t="s">
        <v>533</v>
      </c>
      <c r="D86" s="23" t="s">
        <v>481</v>
      </c>
      <c r="E86" s="48">
        <v>2970221.67</v>
      </c>
      <c r="F86" s="48">
        <v>2523345.23</v>
      </c>
      <c r="G86" s="48">
        <f t="shared" si="1"/>
        <v>5493566.9</v>
      </c>
      <c r="H86" s="71">
        <v>60</v>
      </c>
    </row>
    <row r="87" spans="1:8" ht="12">
      <c r="A87" s="23" t="s">
        <v>214</v>
      </c>
      <c r="B87" s="23" t="s">
        <v>482</v>
      </c>
      <c r="C87" s="23" t="s">
        <v>521</v>
      </c>
      <c r="D87" s="23" t="s">
        <v>481</v>
      </c>
      <c r="E87" s="48">
        <v>4459466.36</v>
      </c>
      <c r="F87" s="48">
        <v>4094746.06</v>
      </c>
      <c r="G87" s="48">
        <f t="shared" si="1"/>
        <v>8554212.42</v>
      </c>
      <c r="H87" s="71">
        <v>105</v>
      </c>
    </row>
    <row r="88" spans="1:8" ht="12">
      <c r="A88" s="23" t="s">
        <v>218</v>
      </c>
      <c r="B88" s="23" t="s">
        <v>482</v>
      </c>
      <c r="C88" s="23" t="s">
        <v>534</v>
      </c>
      <c r="D88" s="23" t="s">
        <v>481</v>
      </c>
      <c r="E88" s="48">
        <v>3416827.45</v>
      </c>
      <c r="F88" s="48">
        <v>2961038.32</v>
      </c>
      <c r="G88" s="48">
        <f t="shared" si="1"/>
        <v>6377865.77</v>
      </c>
      <c r="H88" s="71">
        <v>60</v>
      </c>
    </row>
    <row r="89" spans="1:8" ht="12">
      <c r="A89" s="23" t="s">
        <v>385</v>
      </c>
      <c r="B89" s="23" t="s">
        <v>482</v>
      </c>
      <c r="C89" s="23" t="s">
        <v>538</v>
      </c>
      <c r="D89" s="23" t="s">
        <v>481</v>
      </c>
      <c r="E89" s="48">
        <v>2024308.05</v>
      </c>
      <c r="F89" s="48">
        <v>1792538.37</v>
      </c>
      <c r="G89" s="48">
        <f t="shared" si="1"/>
        <v>3816846.42</v>
      </c>
      <c r="H89" s="71">
        <v>30</v>
      </c>
    </row>
    <row r="90" spans="1:8" ht="12">
      <c r="A90" s="23" t="s">
        <v>585</v>
      </c>
      <c r="B90" s="23" t="s">
        <v>482</v>
      </c>
      <c r="C90" s="23" t="s">
        <v>529</v>
      </c>
      <c r="D90" s="23" t="s">
        <v>481</v>
      </c>
      <c r="E90" s="48">
        <v>2694599.51</v>
      </c>
      <c r="F90" s="48">
        <v>2415069.68</v>
      </c>
      <c r="G90" s="48">
        <f t="shared" si="1"/>
        <v>5109669.1899999995</v>
      </c>
      <c r="H90" s="71">
        <v>60</v>
      </c>
    </row>
    <row r="91" spans="1:8" ht="12">
      <c r="A91" s="23" t="s">
        <v>237</v>
      </c>
      <c r="B91" s="23" t="s">
        <v>482</v>
      </c>
      <c r="C91" s="23" t="s">
        <v>521</v>
      </c>
      <c r="D91" s="23" t="s">
        <v>481</v>
      </c>
      <c r="E91" s="48">
        <v>2250110.93</v>
      </c>
      <c r="F91" s="48">
        <v>2054184.8</v>
      </c>
      <c r="G91" s="48">
        <f t="shared" si="1"/>
        <v>4304295.73</v>
      </c>
      <c r="H91" s="71">
        <v>82</v>
      </c>
    </row>
    <row r="92" spans="1:8" ht="12">
      <c r="A92" s="23" t="s">
        <v>335</v>
      </c>
      <c r="B92" s="23" t="s">
        <v>482</v>
      </c>
      <c r="C92" s="23" t="s">
        <v>539</v>
      </c>
      <c r="D92" s="23" t="s">
        <v>481</v>
      </c>
      <c r="E92" s="48">
        <v>6221.54</v>
      </c>
      <c r="F92" s="48">
        <v>0</v>
      </c>
      <c r="G92" s="48">
        <f t="shared" si="1"/>
        <v>6221.54</v>
      </c>
      <c r="H92" s="71">
        <v>0</v>
      </c>
    </row>
    <row r="93" spans="1:8" ht="12">
      <c r="A93" s="23" t="s">
        <v>143</v>
      </c>
      <c r="B93" s="23" t="s">
        <v>479</v>
      </c>
      <c r="C93" s="23" t="s">
        <v>548</v>
      </c>
      <c r="D93" s="23" t="s">
        <v>481</v>
      </c>
      <c r="E93" s="48">
        <v>590105.19</v>
      </c>
      <c r="F93" s="48">
        <v>581078.77</v>
      </c>
      <c r="G93" s="48">
        <f t="shared" si="1"/>
        <v>1171183.96</v>
      </c>
      <c r="H93" s="71">
        <v>28</v>
      </c>
    </row>
    <row r="94" spans="1:8" ht="12">
      <c r="A94" s="23" t="s">
        <v>466</v>
      </c>
      <c r="B94" s="23" t="s">
        <v>479</v>
      </c>
      <c r="C94" s="23" t="s">
        <v>544</v>
      </c>
      <c r="D94" s="23" t="s">
        <v>480</v>
      </c>
      <c r="E94" s="48">
        <v>1139261.79</v>
      </c>
      <c r="F94" s="48">
        <v>866670.73</v>
      </c>
      <c r="G94" s="48">
        <f t="shared" si="1"/>
        <v>2005932.52</v>
      </c>
      <c r="H94" s="71">
        <v>43</v>
      </c>
    </row>
    <row r="95" spans="1:8" ht="12">
      <c r="A95" s="23" t="s">
        <v>133</v>
      </c>
      <c r="B95" s="23" t="s">
        <v>479</v>
      </c>
      <c r="C95" s="23" t="s">
        <v>493</v>
      </c>
      <c r="D95" s="23" t="s">
        <v>481</v>
      </c>
      <c r="E95" s="48">
        <v>452196.7</v>
      </c>
      <c r="F95" s="48">
        <v>504223.68</v>
      </c>
      <c r="G95" s="48">
        <f t="shared" si="1"/>
        <v>956420.38</v>
      </c>
      <c r="H95" s="71">
        <v>20</v>
      </c>
    </row>
    <row r="96" spans="1:8" ht="12">
      <c r="A96" s="23" t="s">
        <v>446</v>
      </c>
      <c r="B96" s="23" t="s">
        <v>479</v>
      </c>
      <c r="C96" s="23" t="s">
        <v>493</v>
      </c>
      <c r="D96" s="23" t="s">
        <v>481</v>
      </c>
      <c r="E96" s="48">
        <v>532363.49</v>
      </c>
      <c r="F96" s="48">
        <v>467632.09</v>
      </c>
      <c r="G96" s="48">
        <f t="shared" si="1"/>
        <v>999995.5800000001</v>
      </c>
      <c r="H96" s="71">
        <v>25</v>
      </c>
    </row>
    <row r="97" spans="1:8" ht="12">
      <c r="A97" s="23" t="s">
        <v>126</v>
      </c>
      <c r="B97" s="23" t="s">
        <v>479</v>
      </c>
      <c r="C97" s="23" t="s">
        <v>548</v>
      </c>
      <c r="D97" s="23" t="s">
        <v>480</v>
      </c>
      <c r="E97" s="48">
        <v>735487.26</v>
      </c>
      <c r="F97" s="48">
        <v>854152.1</v>
      </c>
      <c r="G97" s="48">
        <f t="shared" si="1"/>
        <v>1589639.3599999999</v>
      </c>
      <c r="H97" s="71">
        <v>29</v>
      </c>
    </row>
    <row r="98" spans="1:8" ht="12">
      <c r="A98" s="23" t="s">
        <v>87</v>
      </c>
      <c r="B98" s="23" t="s">
        <v>479</v>
      </c>
      <c r="C98" s="23" t="s">
        <v>499</v>
      </c>
      <c r="D98" s="23" t="s">
        <v>480</v>
      </c>
      <c r="E98" s="48">
        <v>875411.82</v>
      </c>
      <c r="F98" s="48">
        <v>633260.01</v>
      </c>
      <c r="G98" s="48">
        <f t="shared" si="1"/>
        <v>1508671.83</v>
      </c>
      <c r="H98" s="71">
        <v>14</v>
      </c>
    </row>
    <row r="99" spans="1:8" ht="12">
      <c r="A99" s="23" t="s">
        <v>263</v>
      </c>
      <c r="B99" s="23" t="s">
        <v>482</v>
      </c>
      <c r="C99" s="23" t="s">
        <v>535</v>
      </c>
      <c r="D99" s="23" t="s">
        <v>480</v>
      </c>
      <c r="E99" s="48">
        <v>7205208.83</v>
      </c>
      <c r="F99" s="48">
        <v>6271279.31</v>
      </c>
      <c r="G99" s="48">
        <f t="shared" si="1"/>
        <v>13476488.14</v>
      </c>
      <c r="H99" s="71">
        <v>75</v>
      </c>
    </row>
    <row r="100" spans="1:8" ht="12">
      <c r="A100" s="23" t="s">
        <v>269</v>
      </c>
      <c r="B100" s="23" t="s">
        <v>482</v>
      </c>
      <c r="C100" s="23" t="s">
        <v>532</v>
      </c>
      <c r="D100" s="23" t="s">
        <v>480</v>
      </c>
      <c r="E100" s="48">
        <v>2941370.98</v>
      </c>
      <c r="F100" s="48">
        <v>2821301.85</v>
      </c>
      <c r="G100" s="48">
        <f t="shared" si="1"/>
        <v>5762672.83</v>
      </c>
      <c r="H100" s="71">
        <v>47</v>
      </c>
    </row>
    <row r="101" spans="1:8" ht="12">
      <c r="A101" s="23" t="s">
        <v>144</v>
      </c>
      <c r="B101" s="23" t="s">
        <v>479</v>
      </c>
      <c r="C101" s="23" t="s">
        <v>545</v>
      </c>
      <c r="D101" s="23" t="s">
        <v>481</v>
      </c>
      <c r="E101" s="48">
        <v>88967.3</v>
      </c>
      <c r="F101" s="48">
        <v>128993.17</v>
      </c>
      <c r="G101" s="48">
        <f t="shared" si="1"/>
        <v>217960.47</v>
      </c>
      <c r="H101" s="71">
        <v>10</v>
      </c>
    </row>
    <row r="102" spans="1:8" ht="12">
      <c r="A102" s="23" t="s">
        <v>413</v>
      </c>
      <c r="B102" s="23" t="s">
        <v>479</v>
      </c>
      <c r="C102" s="23" t="s">
        <v>498</v>
      </c>
      <c r="D102" s="23" t="s">
        <v>480</v>
      </c>
      <c r="E102" s="48">
        <v>2616765.43</v>
      </c>
      <c r="F102" s="48">
        <v>2659428.06</v>
      </c>
      <c r="G102" s="48">
        <f t="shared" si="1"/>
        <v>5276193.49</v>
      </c>
      <c r="H102" s="71">
        <v>40</v>
      </c>
    </row>
    <row r="103" spans="1:8" ht="12">
      <c r="A103" s="23" t="s">
        <v>312</v>
      </c>
      <c r="B103" s="23" t="s">
        <v>482</v>
      </c>
      <c r="C103" s="23" t="s">
        <v>538</v>
      </c>
      <c r="D103" s="23" t="s">
        <v>480</v>
      </c>
      <c r="E103" s="48">
        <v>1777664.78</v>
      </c>
      <c r="F103" s="48">
        <v>1836053.18</v>
      </c>
      <c r="G103" s="48">
        <f t="shared" si="1"/>
        <v>3613717.96</v>
      </c>
      <c r="H103" s="71">
        <v>21</v>
      </c>
    </row>
    <row r="104" spans="1:8" ht="12">
      <c r="A104" s="23" t="s">
        <v>293</v>
      </c>
      <c r="B104" s="23" t="s">
        <v>482</v>
      </c>
      <c r="C104" s="23" t="s">
        <v>539</v>
      </c>
      <c r="D104" s="23" t="s">
        <v>480</v>
      </c>
      <c r="E104" s="48">
        <v>2934937.13</v>
      </c>
      <c r="F104" s="48">
        <v>2977581.26</v>
      </c>
      <c r="G104" s="48">
        <f t="shared" si="1"/>
        <v>5912518.39</v>
      </c>
      <c r="H104" s="71">
        <v>48</v>
      </c>
    </row>
    <row r="105" spans="1:8" ht="12">
      <c r="A105" s="23" t="s">
        <v>58</v>
      </c>
      <c r="B105" s="23" t="s">
        <v>482</v>
      </c>
      <c r="C105" s="23" t="s">
        <v>532</v>
      </c>
      <c r="D105" s="23" t="s">
        <v>481</v>
      </c>
      <c r="E105" s="48">
        <v>4448365.68</v>
      </c>
      <c r="F105" s="48">
        <v>4279463.97</v>
      </c>
      <c r="G105" s="48">
        <f t="shared" si="1"/>
        <v>8727829.649999999</v>
      </c>
      <c r="H105" s="71">
        <v>70</v>
      </c>
    </row>
    <row r="106" spans="1:8" ht="12">
      <c r="A106" s="23" t="s">
        <v>14</v>
      </c>
      <c r="B106" s="23" t="s">
        <v>479</v>
      </c>
      <c r="C106" s="23" t="s">
        <v>496</v>
      </c>
      <c r="D106" s="23" t="s">
        <v>480</v>
      </c>
      <c r="E106" s="48">
        <v>2610249.43</v>
      </c>
      <c r="F106" s="48">
        <v>2560784.89</v>
      </c>
      <c r="G106" s="48">
        <f t="shared" si="1"/>
        <v>5171034.32</v>
      </c>
      <c r="H106" s="71">
        <v>45</v>
      </c>
    </row>
    <row r="107" spans="1:8" ht="12">
      <c r="A107" s="23" t="s">
        <v>252</v>
      </c>
      <c r="B107" s="23" t="s">
        <v>482</v>
      </c>
      <c r="C107" s="23" t="s">
        <v>515</v>
      </c>
      <c r="D107" s="23" t="s">
        <v>480</v>
      </c>
      <c r="E107" s="48">
        <v>5216905.15</v>
      </c>
      <c r="F107" s="48">
        <v>4792641.78</v>
      </c>
      <c r="G107" s="48">
        <f t="shared" si="1"/>
        <v>10009546.93</v>
      </c>
      <c r="H107" s="71">
        <v>79</v>
      </c>
    </row>
    <row r="108" spans="1:8" ht="12">
      <c r="A108" s="23" t="s">
        <v>352</v>
      </c>
      <c r="B108" s="23" t="s">
        <v>482</v>
      </c>
      <c r="C108" s="23" t="s">
        <v>528</v>
      </c>
      <c r="D108" s="23" t="s">
        <v>481</v>
      </c>
      <c r="E108" s="48">
        <v>1753990.73</v>
      </c>
      <c r="F108" s="48">
        <v>1410822.06</v>
      </c>
      <c r="G108" s="48">
        <f t="shared" si="1"/>
        <v>3164812.79</v>
      </c>
      <c r="H108" s="71">
        <v>50</v>
      </c>
    </row>
    <row r="109" spans="1:8" ht="12">
      <c r="A109" s="23" t="s">
        <v>182</v>
      </c>
      <c r="B109" s="23" t="s">
        <v>482</v>
      </c>
      <c r="C109" s="23" t="s">
        <v>542</v>
      </c>
      <c r="D109" s="23" t="s">
        <v>480</v>
      </c>
      <c r="E109" s="48">
        <v>2432535.93</v>
      </c>
      <c r="F109" s="48">
        <v>2239039.16</v>
      </c>
      <c r="G109" s="48">
        <f t="shared" si="1"/>
        <v>4671575.09</v>
      </c>
      <c r="H109" s="71">
        <v>40</v>
      </c>
    </row>
    <row r="110" spans="1:8" ht="12">
      <c r="A110" s="23" t="s">
        <v>315</v>
      </c>
      <c r="B110" s="23" t="s">
        <v>482</v>
      </c>
      <c r="C110" s="23" t="s">
        <v>530</v>
      </c>
      <c r="D110" s="23" t="s">
        <v>480</v>
      </c>
      <c r="E110" s="48">
        <v>3908895.07</v>
      </c>
      <c r="F110" s="48">
        <v>3505735.69</v>
      </c>
      <c r="G110" s="48">
        <f t="shared" si="1"/>
        <v>7414630.76</v>
      </c>
      <c r="H110" s="71">
        <v>64</v>
      </c>
    </row>
    <row r="111" spans="1:8" ht="12">
      <c r="A111" s="23" t="s">
        <v>287</v>
      </c>
      <c r="B111" s="23" t="s">
        <v>482</v>
      </c>
      <c r="C111" s="23" t="s">
        <v>515</v>
      </c>
      <c r="D111" s="23" t="s">
        <v>480</v>
      </c>
      <c r="E111" s="48">
        <v>2623237.37</v>
      </c>
      <c r="F111" s="48">
        <v>2549919.23</v>
      </c>
      <c r="G111" s="48">
        <f t="shared" si="1"/>
        <v>5173156.6</v>
      </c>
      <c r="H111" s="71">
        <v>54</v>
      </c>
    </row>
    <row r="112" spans="1:8" ht="12">
      <c r="A112" s="23" t="s">
        <v>21</v>
      </c>
      <c r="B112" s="23" t="s">
        <v>482</v>
      </c>
      <c r="C112" s="23" t="s">
        <v>521</v>
      </c>
      <c r="D112" s="23" t="s">
        <v>480</v>
      </c>
      <c r="E112" s="48">
        <v>5500945.8</v>
      </c>
      <c r="F112" s="48">
        <v>5139540.9</v>
      </c>
      <c r="G112" s="48">
        <f t="shared" si="1"/>
        <v>10640486.7</v>
      </c>
      <c r="H112" s="71">
        <v>105</v>
      </c>
    </row>
    <row r="113" spans="1:8" ht="12">
      <c r="A113" s="23" t="s">
        <v>412</v>
      </c>
      <c r="B113" s="23" t="s">
        <v>479</v>
      </c>
      <c r="C113" s="23" t="s">
        <v>553</v>
      </c>
      <c r="D113" s="23" t="s">
        <v>480</v>
      </c>
      <c r="E113" s="48">
        <v>1592410.72</v>
      </c>
      <c r="F113" s="48">
        <v>1398650.99</v>
      </c>
      <c r="G113" s="48">
        <f t="shared" si="1"/>
        <v>2991061.71</v>
      </c>
      <c r="H113" s="71">
        <v>30</v>
      </c>
    </row>
    <row r="114" spans="1:8" ht="12">
      <c r="A114" s="23" t="s">
        <v>343</v>
      </c>
      <c r="B114" s="23" t="s">
        <v>482</v>
      </c>
      <c r="C114" s="23" t="s">
        <v>526</v>
      </c>
      <c r="D114" s="23" t="s">
        <v>481</v>
      </c>
      <c r="E114" s="48">
        <v>5892758.55</v>
      </c>
      <c r="F114" s="48">
        <v>5483348.26</v>
      </c>
      <c r="G114" s="48">
        <f t="shared" si="1"/>
        <v>11376106.809999999</v>
      </c>
      <c r="H114" s="71">
        <v>103</v>
      </c>
    </row>
    <row r="115" spans="1:8" ht="12">
      <c r="A115" s="23" t="s">
        <v>344</v>
      </c>
      <c r="B115" s="23" t="s">
        <v>482</v>
      </c>
      <c r="C115" s="23" t="s">
        <v>526</v>
      </c>
      <c r="D115" s="23" t="s">
        <v>481</v>
      </c>
      <c r="E115" s="48">
        <v>3791763.99</v>
      </c>
      <c r="F115" s="48">
        <v>3668845.55</v>
      </c>
      <c r="G115" s="48">
        <f t="shared" si="1"/>
        <v>7460609.54</v>
      </c>
      <c r="H115" s="71">
        <v>63</v>
      </c>
    </row>
    <row r="116" spans="1:8" ht="12">
      <c r="A116" s="23" t="s">
        <v>331</v>
      </c>
      <c r="B116" s="23" t="s">
        <v>482</v>
      </c>
      <c r="C116" s="23" t="s">
        <v>526</v>
      </c>
      <c r="D116" s="23" t="s">
        <v>481</v>
      </c>
      <c r="E116" s="48">
        <v>1357037.3</v>
      </c>
      <c r="F116" s="48">
        <v>1278379.49</v>
      </c>
      <c r="G116" s="48">
        <f t="shared" si="1"/>
        <v>2635416.79</v>
      </c>
      <c r="H116" s="71">
        <v>77</v>
      </c>
    </row>
    <row r="117" spans="1:8" ht="12">
      <c r="A117" s="23" t="s">
        <v>365</v>
      </c>
      <c r="B117" s="23" t="s">
        <v>482</v>
      </c>
      <c r="C117" s="23" t="s">
        <v>515</v>
      </c>
      <c r="D117" s="23" t="s">
        <v>481</v>
      </c>
      <c r="E117" s="48">
        <v>2467774.54</v>
      </c>
      <c r="F117" s="48">
        <v>2238191.7</v>
      </c>
      <c r="G117" s="48">
        <f t="shared" si="1"/>
        <v>4705966.24</v>
      </c>
      <c r="H117" s="71">
        <v>65</v>
      </c>
    </row>
    <row r="118" spans="1:8" ht="12">
      <c r="A118" s="23" t="s">
        <v>89</v>
      </c>
      <c r="B118" s="23" t="s">
        <v>482</v>
      </c>
      <c r="C118" s="23" t="s">
        <v>536</v>
      </c>
      <c r="D118" s="23" t="s">
        <v>480</v>
      </c>
      <c r="E118" s="48">
        <v>1386820.46</v>
      </c>
      <c r="F118" s="48">
        <v>1483950.58</v>
      </c>
      <c r="G118" s="48">
        <f t="shared" si="1"/>
        <v>2870771.04</v>
      </c>
      <c r="H118" s="71">
        <v>32</v>
      </c>
    </row>
    <row r="119" spans="1:8" ht="12">
      <c r="A119" s="55" t="s">
        <v>71</v>
      </c>
      <c r="B119" s="23" t="s">
        <v>479</v>
      </c>
      <c r="C119" s="55" t="s">
        <v>551</v>
      </c>
      <c r="D119" s="55" t="s">
        <v>481</v>
      </c>
      <c r="E119" s="48">
        <v>665708.5</v>
      </c>
      <c r="F119" s="48">
        <v>637977.81</v>
      </c>
      <c r="G119" s="48">
        <f t="shared" si="1"/>
        <v>1303686.31</v>
      </c>
      <c r="H119" s="71">
        <v>32</v>
      </c>
    </row>
    <row r="120" spans="1:8" ht="12">
      <c r="A120" s="23" t="s">
        <v>356</v>
      </c>
      <c r="B120" s="23" t="s">
        <v>482</v>
      </c>
      <c r="C120" s="23" t="s">
        <v>533</v>
      </c>
      <c r="D120" s="23" t="s">
        <v>481</v>
      </c>
      <c r="E120" s="48">
        <v>6049690.9</v>
      </c>
      <c r="F120" s="48">
        <v>5898227.56</v>
      </c>
      <c r="G120" s="48">
        <f t="shared" si="1"/>
        <v>11947918.46</v>
      </c>
      <c r="H120" s="71">
        <v>80</v>
      </c>
    </row>
    <row r="121" spans="1:8" ht="12">
      <c r="A121" s="23" t="s">
        <v>22</v>
      </c>
      <c r="B121" s="23" t="s">
        <v>482</v>
      </c>
      <c r="C121" s="23" t="s">
        <v>533</v>
      </c>
      <c r="D121" s="23" t="s">
        <v>480</v>
      </c>
      <c r="E121" s="48">
        <v>7242814.1</v>
      </c>
      <c r="F121" s="48">
        <v>7365959.55</v>
      </c>
      <c r="G121" s="48">
        <f t="shared" si="1"/>
        <v>14608773.649999999</v>
      </c>
      <c r="H121" s="71">
        <v>79</v>
      </c>
    </row>
    <row r="122" spans="1:8" ht="12">
      <c r="A122" s="23" t="s">
        <v>116</v>
      </c>
      <c r="B122" s="23" t="s">
        <v>482</v>
      </c>
      <c r="C122" s="23" t="s">
        <v>533</v>
      </c>
      <c r="D122" s="23" t="s">
        <v>480</v>
      </c>
      <c r="E122" s="48">
        <v>4179920.58</v>
      </c>
      <c r="F122" s="48">
        <v>4018986.85</v>
      </c>
      <c r="G122" s="48">
        <f t="shared" si="1"/>
        <v>8198907.43</v>
      </c>
      <c r="H122" s="71">
        <v>55</v>
      </c>
    </row>
    <row r="123" spans="1:8" ht="12">
      <c r="A123" s="23" t="s">
        <v>618</v>
      </c>
      <c r="B123" s="23" t="s">
        <v>482</v>
      </c>
      <c r="C123" s="23" t="s">
        <v>520</v>
      </c>
      <c r="D123" s="23" t="s">
        <v>480</v>
      </c>
      <c r="E123" s="48">
        <v>3020974.2</v>
      </c>
      <c r="F123" s="48">
        <v>2939549.53</v>
      </c>
      <c r="G123" s="48">
        <f t="shared" si="1"/>
        <v>5960523.73</v>
      </c>
      <c r="H123" s="71">
        <v>50</v>
      </c>
    </row>
    <row r="124" spans="1:8" ht="12">
      <c r="A124" s="23" t="s">
        <v>304</v>
      </c>
      <c r="B124" s="23" t="s">
        <v>482</v>
      </c>
      <c r="C124" s="23" t="s">
        <v>524</v>
      </c>
      <c r="D124" s="23" t="s">
        <v>480</v>
      </c>
      <c r="E124" s="48">
        <v>1128597.75</v>
      </c>
      <c r="F124" s="48">
        <v>867207.33</v>
      </c>
      <c r="G124" s="48">
        <f t="shared" si="1"/>
        <v>1995805.08</v>
      </c>
      <c r="H124" s="71">
        <v>40</v>
      </c>
    </row>
    <row r="125" spans="1:8" ht="12">
      <c r="A125" s="23" t="s">
        <v>39</v>
      </c>
      <c r="B125" s="23" t="s">
        <v>482</v>
      </c>
      <c r="C125" s="23" t="s">
        <v>525</v>
      </c>
      <c r="D125" s="23" t="s">
        <v>480</v>
      </c>
      <c r="E125" s="48">
        <v>7827802.51</v>
      </c>
      <c r="F125" s="48">
        <v>7817018.02</v>
      </c>
      <c r="G125" s="48">
        <f t="shared" si="1"/>
        <v>15644820.53</v>
      </c>
      <c r="H125" s="71">
        <v>90</v>
      </c>
    </row>
    <row r="126" spans="1:8" ht="12">
      <c r="A126" s="23" t="s">
        <v>281</v>
      </c>
      <c r="B126" s="23" t="s">
        <v>482</v>
      </c>
      <c r="C126" s="23" t="s">
        <v>518</v>
      </c>
      <c r="D126" s="23" t="s">
        <v>480</v>
      </c>
      <c r="E126" s="48">
        <v>6581554.62</v>
      </c>
      <c r="F126" s="48">
        <v>5780890.15</v>
      </c>
      <c r="G126" s="48">
        <f t="shared" si="1"/>
        <v>12362444.77</v>
      </c>
      <c r="H126" s="71">
        <v>85</v>
      </c>
    </row>
    <row r="127" spans="1:8" ht="12">
      <c r="A127" s="23" t="s">
        <v>2</v>
      </c>
      <c r="B127" s="23" t="s">
        <v>482</v>
      </c>
      <c r="C127" s="23" t="s">
        <v>521</v>
      </c>
      <c r="D127" s="23" t="s">
        <v>480</v>
      </c>
      <c r="E127" s="48">
        <v>8856572.92</v>
      </c>
      <c r="F127" s="48">
        <v>7908544.44</v>
      </c>
      <c r="G127" s="48">
        <f t="shared" si="1"/>
        <v>16765117.36</v>
      </c>
      <c r="H127" s="71">
        <v>97</v>
      </c>
    </row>
    <row r="128" spans="1:8" ht="12">
      <c r="A128" s="23" t="s">
        <v>91</v>
      </c>
      <c r="B128" s="23" t="s">
        <v>482</v>
      </c>
      <c r="C128" s="23" t="s">
        <v>536</v>
      </c>
      <c r="D128" s="23" t="s">
        <v>480</v>
      </c>
      <c r="E128" s="48">
        <v>2556715.07</v>
      </c>
      <c r="F128" s="48">
        <v>2452399.73</v>
      </c>
      <c r="G128" s="48">
        <f t="shared" si="1"/>
        <v>5009114.8</v>
      </c>
      <c r="H128" s="71">
        <v>41</v>
      </c>
    </row>
    <row r="129" spans="1:8" ht="12">
      <c r="A129" s="23" t="s">
        <v>279</v>
      </c>
      <c r="B129" s="23" t="s">
        <v>482</v>
      </c>
      <c r="C129" s="23" t="s">
        <v>514</v>
      </c>
      <c r="D129" s="23" t="s">
        <v>480</v>
      </c>
      <c r="E129" s="48">
        <v>4708855.04</v>
      </c>
      <c r="F129" s="48">
        <v>4264717.06</v>
      </c>
      <c r="G129" s="48">
        <f t="shared" si="1"/>
        <v>8973572.1</v>
      </c>
      <c r="H129" s="71">
        <v>75</v>
      </c>
    </row>
    <row r="130" spans="1:8" ht="12">
      <c r="A130" s="23" t="s">
        <v>229</v>
      </c>
      <c r="B130" s="23" t="s">
        <v>482</v>
      </c>
      <c r="C130" s="23" t="s">
        <v>514</v>
      </c>
      <c r="D130" s="23" t="s">
        <v>480</v>
      </c>
      <c r="E130" s="48">
        <v>3942390.21</v>
      </c>
      <c r="F130" s="48">
        <v>3574332.53</v>
      </c>
      <c r="G130" s="48">
        <f t="shared" si="1"/>
        <v>7516722.74</v>
      </c>
      <c r="H130" s="71">
        <v>50</v>
      </c>
    </row>
    <row r="131" spans="1:8" ht="12">
      <c r="A131" s="23" t="s">
        <v>363</v>
      </c>
      <c r="B131" s="23" t="s">
        <v>482</v>
      </c>
      <c r="C131" s="23" t="s">
        <v>539</v>
      </c>
      <c r="D131" s="23" t="s">
        <v>481</v>
      </c>
      <c r="E131" s="48">
        <v>121118.25</v>
      </c>
      <c r="F131" s="48">
        <v>0</v>
      </c>
      <c r="G131" s="48">
        <f t="shared" si="1"/>
        <v>121118.25</v>
      </c>
      <c r="H131" s="71">
        <v>0</v>
      </c>
    </row>
    <row r="132" spans="1:8" ht="12">
      <c r="A132" s="23" t="s">
        <v>240</v>
      </c>
      <c r="B132" s="23" t="s">
        <v>482</v>
      </c>
      <c r="C132" s="23" t="s">
        <v>521</v>
      </c>
      <c r="D132" s="23" t="s">
        <v>481</v>
      </c>
      <c r="E132" s="48">
        <v>98503.93</v>
      </c>
      <c r="F132" s="48">
        <v>88734.14</v>
      </c>
      <c r="G132" s="48">
        <f t="shared" si="1"/>
        <v>187238.07</v>
      </c>
      <c r="H132" s="71">
        <v>19</v>
      </c>
    </row>
    <row r="133" spans="1:8" ht="12">
      <c r="A133" s="23" t="s">
        <v>92</v>
      </c>
      <c r="B133" s="23" t="s">
        <v>479</v>
      </c>
      <c r="C133" s="23" t="s">
        <v>487</v>
      </c>
      <c r="D133" s="23" t="s">
        <v>480</v>
      </c>
      <c r="E133" s="48">
        <v>502200.51</v>
      </c>
      <c r="F133" s="48">
        <v>417741.57</v>
      </c>
      <c r="G133" s="48">
        <f t="shared" si="1"/>
        <v>919942.0800000001</v>
      </c>
      <c r="H133" s="71">
        <v>30</v>
      </c>
    </row>
    <row r="134" spans="1:8" ht="12">
      <c r="A134" s="23" t="s">
        <v>428</v>
      </c>
      <c r="B134" s="23" t="s">
        <v>479</v>
      </c>
      <c r="C134" s="23" t="s">
        <v>487</v>
      </c>
      <c r="D134" s="23" t="s">
        <v>481</v>
      </c>
      <c r="E134" s="48">
        <v>1561217.05</v>
      </c>
      <c r="F134" s="48">
        <v>1936376.51</v>
      </c>
      <c r="G134" s="48">
        <f t="shared" si="1"/>
        <v>3497593.56</v>
      </c>
      <c r="H134" s="71">
        <v>84</v>
      </c>
    </row>
    <row r="135" spans="1:8" ht="12">
      <c r="A135" s="23" t="s">
        <v>563</v>
      </c>
      <c r="B135" s="23" t="s">
        <v>482</v>
      </c>
      <c r="C135" s="23" t="s">
        <v>525</v>
      </c>
      <c r="D135" s="23" t="s">
        <v>481</v>
      </c>
      <c r="E135" s="48">
        <v>2310404.37</v>
      </c>
      <c r="F135" s="48">
        <v>2164514.37</v>
      </c>
      <c r="G135" s="48">
        <f t="shared" si="1"/>
        <v>4474918.74</v>
      </c>
      <c r="H135" s="71">
        <v>80</v>
      </c>
    </row>
    <row r="136" spans="1:8" ht="12">
      <c r="A136" s="23" t="s">
        <v>55</v>
      </c>
      <c r="B136" s="23" t="s">
        <v>482</v>
      </c>
      <c r="C136" s="23" t="s">
        <v>515</v>
      </c>
      <c r="D136" s="23" t="s">
        <v>480</v>
      </c>
      <c r="E136" s="48">
        <v>7003860.02</v>
      </c>
      <c r="F136" s="48">
        <v>6247366.19</v>
      </c>
      <c r="G136" s="48">
        <f t="shared" si="1"/>
        <v>13251226.21</v>
      </c>
      <c r="H136" s="71">
        <v>100</v>
      </c>
    </row>
    <row r="137" spans="1:8" ht="12">
      <c r="A137" s="23" t="s">
        <v>423</v>
      </c>
      <c r="B137" s="23" t="s">
        <v>479</v>
      </c>
      <c r="C137" s="23" t="s">
        <v>491</v>
      </c>
      <c r="D137" s="23" t="s">
        <v>480</v>
      </c>
      <c r="E137" s="48">
        <v>2483005.15</v>
      </c>
      <c r="F137" s="48">
        <v>2149774.49</v>
      </c>
      <c r="G137" s="48">
        <f t="shared" si="1"/>
        <v>4632779.640000001</v>
      </c>
      <c r="H137" s="71">
        <v>80</v>
      </c>
    </row>
    <row r="138" spans="1:8" ht="12">
      <c r="A138" s="23" t="s">
        <v>294</v>
      </c>
      <c r="B138" s="23" t="s">
        <v>482</v>
      </c>
      <c r="C138" s="23" t="s">
        <v>524</v>
      </c>
      <c r="D138" s="23" t="s">
        <v>480</v>
      </c>
      <c r="E138" s="48">
        <v>900636.28</v>
      </c>
      <c r="F138" s="48">
        <v>851957.36</v>
      </c>
      <c r="G138" s="48">
        <f aca="true" t="shared" si="2" ref="G138:G201">+E138+F138</f>
        <v>1752593.6400000001</v>
      </c>
      <c r="H138" s="71">
        <v>28</v>
      </c>
    </row>
    <row r="139" spans="1:8" ht="12">
      <c r="A139" s="23" t="s">
        <v>306</v>
      </c>
      <c r="B139" s="23" t="s">
        <v>482</v>
      </c>
      <c r="C139" s="23" t="s">
        <v>520</v>
      </c>
      <c r="D139" s="23" t="s">
        <v>480</v>
      </c>
      <c r="E139" s="48">
        <v>2005533.33</v>
      </c>
      <c r="F139" s="48">
        <v>1884031.17</v>
      </c>
      <c r="G139" s="48">
        <f t="shared" si="2"/>
        <v>3889564.5</v>
      </c>
      <c r="H139" s="71">
        <v>40</v>
      </c>
    </row>
    <row r="140" spans="1:8" ht="12">
      <c r="A140" s="23" t="s">
        <v>93</v>
      </c>
      <c r="B140" s="23" t="s">
        <v>482</v>
      </c>
      <c r="C140" s="23" t="s">
        <v>531</v>
      </c>
      <c r="D140" s="23" t="s">
        <v>480</v>
      </c>
      <c r="E140" s="48">
        <v>4323310.87</v>
      </c>
      <c r="F140" s="48">
        <v>3394427.83</v>
      </c>
      <c r="G140" s="48">
        <f t="shared" si="2"/>
        <v>7717738.7</v>
      </c>
      <c r="H140" s="71">
        <v>40</v>
      </c>
    </row>
    <row r="141" spans="1:8" ht="12">
      <c r="A141" s="23" t="s">
        <v>184</v>
      </c>
      <c r="B141" s="23" t="s">
        <v>482</v>
      </c>
      <c r="C141" s="23" t="s">
        <v>531</v>
      </c>
      <c r="D141" s="23" t="s">
        <v>480</v>
      </c>
      <c r="E141" s="48">
        <v>10377774.38</v>
      </c>
      <c r="F141" s="48">
        <v>9855860.89</v>
      </c>
      <c r="G141" s="48">
        <f t="shared" si="2"/>
        <v>20233635.270000003</v>
      </c>
      <c r="H141" s="71">
        <v>100</v>
      </c>
    </row>
    <row r="142" spans="1:8" ht="12">
      <c r="A142" s="23" t="s">
        <v>357</v>
      </c>
      <c r="B142" s="23" t="s">
        <v>482</v>
      </c>
      <c r="C142" s="23" t="s">
        <v>531</v>
      </c>
      <c r="D142" s="23" t="s">
        <v>481</v>
      </c>
      <c r="E142" s="48">
        <v>2540779.7</v>
      </c>
      <c r="F142" s="48">
        <v>2328062.79</v>
      </c>
      <c r="G142" s="48">
        <f t="shared" si="2"/>
        <v>4868842.49</v>
      </c>
      <c r="H142" s="71">
        <v>45</v>
      </c>
    </row>
    <row r="143" spans="1:8" ht="12">
      <c r="A143" s="23" t="s">
        <v>594</v>
      </c>
      <c r="B143" s="23" t="s">
        <v>479</v>
      </c>
      <c r="C143" s="23" t="s">
        <v>504</v>
      </c>
      <c r="D143" s="23" t="s">
        <v>480</v>
      </c>
      <c r="E143" s="48">
        <v>535189.8</v>
      </c>
      <c r="F143" s="48">
        <v>598701.69</v>
      </c>
      <c r="G143" s="48">
        <f t="shared" si="2"/>
        <v>1133891.49</v>
      </c>
      <c r="H143" s="71">
        <v>17</v>
      </c>
    </row>
    <row r="144" spans="1:8" ht="12">
      <c r="A144" s="23" t="s">
        <v>326</v>
      </c>
      <c r="B144" s="23" t="s">
        <v>482</v>
      </c>
      <c r="C144" s="23" t="s">
        <v>542</v>
      </c>
      <c r="D144" s="23" t="s">
        <v>481</v>
      </c>
      <c r="E144" s="48">
        <v>2883237.7</v>
      </c>
      <c r="F144" s="48">
        <v>2412707.46</v>
      </c>
      <c r="G144" s="48">
        <f t="shared" si="2"/>
        <v>5295945.16</v>
      </c>
      <c r="H144" s="71">
        <v>99</v>
      </c>
    </row>
    <row r="145" spans="1:8" ht="12">
      <c r="A145" s="23" t="s">
        <v>42</v>
      </c>
      <c r="B145" s="23" t="s">
        <v>482</v>
      </c>
      <c r="C145" s="23" t="s">
        <v>531</v>
      </c>
      <c r="D145" s="23" t="s">
        <v>480</v>
      </c>
      <c r="E145" s="48">
        <v>8610489.53</v>
      </c>
      <c r="F145" s="48">
        <v>7837030.9</v>
      </c>
      <c r="G145" s="48">
        <f t="shared" si="2"/>
        <v>16447520.43</v>
      </c>
      <c r="H145" s="71">
        <v>89</v>
      </c>
    </row>
    <row r="146" spans="1:8" ht="12">
      <c r="A146" s="23" t="s">
        <v>425</v>
      </c>
      <c r="B146" s="23" t="s">
        <v>479</v>
      </c>
      <c r="C146" s="23" t="s">
        <v>511</v>
      </c>
      <c r="D146" s="23" t="s">
        <v>480</v>
      </c>
      <c r="E146" s="48">
        <v>1496671.75</v>
      </c>
      <c r="F146" s="48">
        <v>1432143.85</v>
      </c>
      <c r="G146" s="48">
        <f t="shared" si="2"/>
        <v>2928815.6</v>
      </c>
      <c r="H146" s="71">
        <v>28</v>
      </c>
    </row>
    <row r="147" spans="1:8" ht="12">
      <c r="A147" s="23" t="s">
        <v>376</v>
      </c>
      <c r="B147" s="23" t="s">
        <v>482</v>
      </c>
      <c r="C147" s="23" t="s">
        <v>514</v>
      </c>
      <c r="D147" s="23" t="s">
        <v>481</v>
      </c>
      <c r="E147" s="48">
        <v>802517.73</v>
      </c>
      <c r="F147" s="48">
        <v>671180.8</v>
      </c>
      <c r="G147" s="48">
        <f t="shared" si="2"/>
        <v>1473698.53</v>
      </c>
      <c r="H147" s="71">
        <v>35</v>
      </c>
    </row>
    <row r="148" spans="1:8" ht="12">
      <c r="A148" s="23" t="s">
        <v>134</v>
      </c>
      <c r="B148" s="23" t="s">
        <v>482</v>
      </c>
      <c r="C148" s="23" t="s">
        <v>522</v>
      </c>
      <c r="D148" s="23" t="s">
        <v>481</v>
      </c>
      <c r="E148" s="48">
        <v>731626.78</v>
      </c>
      <c r="F148" s="48">
        <v>619262.18</v>
      </c>
      <c r="G148" s="48">
        <f t="shared" si="2"/>
        <v>1350888.96</v>
      </c>
      <c r="H148" s="71">
        <v>34</v>
      </c>
    </row>
    <row r="149" spans="1:8" ht="12">
      <c r="A149" s="23" t="s">
        <v>283</v>
      </c>
      <c r="B149" s="23" t="s">
        <v>482</v>
      </c>
      <c r="C149" s="23" t="s">
        <v>522</v>
      </c>
      <c r="D149" s="23" t="s">
        <v>480</v>
      </c>
      <c r="E149" s="48">
        <v>1912749.09</v>
      </c>
      <c r="F149" s="48">
        <v>1747186.77</v>
      </c>
      <c r="G149" s="48">
        <f t="shared" si="2"/>
        <v>3659935.8600000003</v>
      </c>
      <c r="H149" s="71">
        <v>49</v>
      </c>
    </row>
    <row r="150" spans="1:8" ht="12">
      <c r="A150" s="23" t="s">
        <v>305</v>
      </c>
      <c r="B150" s="23" t="s">
        <v>482</v>
      </c>
      <c r="C150" s="23" t="s">
        <v>514</v>
      </c>
      <c r="D150" s="23" t="s">
        <v>480</v>
      </c>
      <c r="E150" s="48">
        <v>5124416.7</v>
      </c>
      <c r="F150" s="48">
        <v>4520719.54</v>
      </c>
      <c r="G150" s="48">
        <f t="shared" si="2"/>
        <v>9645136.24</v>
      </c>
      <c r="H150" s="71">
        <v>64</v>
      </c>
    </row>
    <row r="151" spans="1:8" ht="12">
      <c r="A151" s="23" t="s">
        <v>581</v>
      </c>
      <c r="B151" s="23" t="s">
        <v>479</v>
      </c>
      <c r="C151" s="23" t="s">
        <v>492</v>
      </c>
      <c r="D151" s="23" t="s">
        <v>480</v>
      </c>
      <c r="E151" s="48">
        <v>117242.21</v>
      </c>
      <c r="F151" s="48">
        <v>142681.47</v>
      </c>
      <c r="G151" s="48">
        <f t="shared" si="2"/>
        <v>259923.68</v>
      </c>
      <c r="H151" s="71">
        <v>8</v>
      </c>
    </row>
    <row r="152" spans="1:8" ht="12">
      <c r="A152" s="23" t="s">
        <v>291</v>
      </c>
      <c r="B152" s="23" t="s">
        <v>482</v>
      </c>
      <c r="C152" s="23" t="s">
        <v>523</v>
      </c>
      <c r="D152" s="23" t="s">
        <v>480</v>
      </c>
      <c r="E152" s="48">
        <v>2122997.29</v>
      </c>
      <c r="F152" s="48">
        <v>1899648.68</v>
      </c>
      <c r="G152" s="48">
        <f t="shared" si="2"/>
        <v>4022645.9699999997</v>
      </c>
      <c r="H152" s="71">
        <v>46</v>
      </c>
    </row>
    <row r="153" spans="1:8" ht="12">
      <c r="A153" s="23" t="s">
        <v>123</v>
      </c>
      <c r="B153" s="23" t="s">
        <v>479</v>
      </c>
      <c r="C153" s="23" t="s">
        <v>507</v>
      </c>
      <c r="D153" s="23" t="s">
        <v>481</v>
      </c>
      <c r="E153" s="48">
        <v>335924.32</v>
      </c>
      <c r="F153" s="48">
        <v>358523</v>
      </c>
      <c r="G153" s="48">
        <f t="shared" si="2"/>
        <v>694447.3200000001</v>
      </c>
      <c r="H153" s="71">
        <v>25</v>
      </c>
    </row>
    <row r="154" spans="1:8" ht="12">
      <c r="A154" s="23" t="s">
        <v>94</v>
      </c>
      <c r="B154" s="23" t="s">
        <v>482</v>
      </c>
      <c r="C154" s="23" t="s">
        <v>528</v>
      </c>
      <c r="D154" s="23" t="s">
        <v>480</v>
      </c>
      <c r="E154" s="48">
        <v>6712239</v>
      </c>
      <c r="F154" s="48">
        <v>6181112.56</v>
      </c>
      <c r="G154" s="48">
        <f t="shared" si="2"/>
        <v>12893351.559999999</v>
      </c>
      <c r="H154" s="71">
        <v>85</v>
      </c>
    </row>
    <row r="155" spans="1:8" ht="12">
      <c r="A155" s="23" t="s">
        <v>332</v>
      </c>
      <c r="B155" s="23" t="s">
        <v>482</v>
      </c>
      <c r="C155" s="23" t="s">
        <v>527</v>
      </c>
      <c r="D155" s="23" t="s">
        <v>481</v>
      </c>
      <c r="E155" s="48">
        <v>5167156.41</v>
      </c>
      <c r="F155" s="48">
        <v>4598573.94</v>
      </c>
      <c r="G155" s="48">
        <f t="shared" si="2"/>
        <v>9765730.350000001</v>
      </c>
      <c r="H155" s="71">
        <v>82</v>
      </c>
    </row>
    <row r="156" spans="1:8" ht="12">
      <c r="A156" s="23" t="s">
        <v>381</v>
      </c>
      <c r="B156" s="23" t="s">
        <v>482</v>
      </c>
      <c r="C156" s="23" t="s">
        <v>525</v>
      </c>
      <c r="D156" s="23" t="s">
        <v>481</v>
      </c>
      <c r="E156" s="48">
        <v>864041.93</v>
      </c>
      <c r="F156" s="48">
        <v>538855.08</v>
      </c>
      <c r="G156" s="48">
        <f t="shared" si="2"/>
        <v>1402897.01</v>
      </c>
      <c r="H156" s="71">
        <v>30</v>
      </c>
    </row>
    <row r="157" spans="1:8" ht="12">
      <c r="A157" s="23" t="s">
        <v>362</v>
      </c>
      <c r="B157" s="23" t="s">
        <v>482</v>
      </c>
      <c r="C157" s="23" t="s">
        <v>515</v>
      </c>
      <c r="D157" s="23" t="s">
        <v>481</v>
      </c>
      <c r="E157" s="48">
        <v>360411.33</v>
      </c>
      <c r="F157" s="48">
        <v>321931.07</v>
      </c>
      <c r="G157" s="48">
        <f t="shared" si="2"/>
        <v>682342.4</v>
      </c>
      <c r="H157" s="71">
        <v>30</v>
      </c>
    </row>
    <row r="158" spans="1:8" ht="12">
      <c r="A158" s="23" t="s">
        <v>575</v>
      </c>
      <c r="B158" s="23" t="s">
        <v>479</v>
      </c>
      <c r="C158" s="23" t="s">
        <v>497</v>
      </c>
      <c r="D158" s="23" t="s">
        <v>480</v>
      </c>
      <c r="E158" s="48">
        <v>842794.65</v>
      </c>
      <c r="F158" s="48">
        <v>837999.68</v>
      </c>
      <c r="G158" s="48">
        <f t="shared" si="2"/>
        <v>1680794.33</v>
      </c>
      <c r="H158" s="71">
        <v>27</v>
      </c>
    </row>
    <row r="159" spans="1:8" ht="12">
      <c r="A159" s="23" t="s">
        <v>415</v>
      </c>
      <c r="B159" s="23" t="s">
        <v>479</v>
      </c>
      <c r="C159" s="23" t="s">
        <v>497</v>
      </c>
      <c r="D159" s="23" t="s">
        <v>480</v>
      </c>
      <c r="E159" s="48">
        <v>3330557.41</v>
      </c>
      <c r="F159" s="48">
        <v>2878584.64</v>
      </c>
      <c r="G159" s="48">
        <f t="shared" si="2"/>
        <v>6209142.050000001</v>
      </c>
      <c r="H159" s="71">
        <v>50</v>
      </c>
    </row>
    <row r="160" spans="1:8" ht="12">
      <c r="A160" s="23" t="s">
        <v>72</v>
      </c>
      <c r="B160" s="23" t="s">
        <v>479</v>
      </c>
      <c r="C160" s="23" t="s">
        <v>497</v>
      </c>
      <c r="D160" s="23" t="s">
        <v>481</v>
      </c>
      <c r="E160" s="48">
        <v>4443177.66</v>
      </c>
      <c r="F160" s="48">
        <v>4264371.36</v>
      </c>
      <c r="G160" s="48">
        <f t="shared" si="2"/>
        <v>8707549.02</v>
      </c>
      <c r="H160" s="71">
        <v>105</v>
      </c>
    </row>
    <row r="161" spans="1:8" ht="12">
      <c r="A161" s="23" t="s">
        <v>430</v>
      </c>
      <c r="B161" s="23" t="s">
        <v>479</v>
      </c>
      <c r="C161" s="23" t="s">
        <v>497</v>
      </c>
      <c r="D161" s="23" t="s">
        <v>481</v>
      </c>
      <c r="E161" s="48">
        <v>1914682.68</v>
      </c>
      <c r="F161" s="48">
        <v>1856986.86</v>
      </c>
      <c r="G161" s="48">
        <f t="shared" si="2"/>
        <v>3771669.54</v>
      </c>
      <c r="H161" s="71">
        <v>42</v>
      </c>
    </row>
    <row r="162" spans="1:8" ht="12">
      <c r="A162" s="23" t="s">
        <v>394</v>
      </c>
      <c r="B162" s="23" t="s">
        <v>479</v>
      </c>
      <c r="C162" s="23" t="s">
        <v>496</v>
      </c>
      <c r="D162" s="23" t="s">
        <v>480</v>
      </c>
      <c r="E162" s="48">
        <v>720326.61</v>
      </c>
      <c r="F162" s="48">
        <v>766394.32</v>
      </c>
      <c r="G162" s="48">
        <f t="shared" si="2"/>
        <v>1486720.93</v>
      </c>
      <c r="H162" s="71">
        <v>28</v>
      </c>
    </row>
    <row r="163" spans="1:8" ht="12">
      <c r="A163" s="23" t="s">
        <v>24</v>
      </c>
      <c r="B163" s="23" t="s">
        <v>482</v>
      </c>
      <c r="C163" s="23" t="s">
        <v>532</v>
      </c>
      <c r="D163" s="23" t="s">
        <v>480</v>
      </c>
      <c r="E163" s="48">
        <v>9067488.94</v>
      </c>
      <c r="F163" s="48">
        <v>8622818.47</v>
      </c>
      <c r="G163" s="48">
        <f t="shared" si="2"/>
        <v>17690307.41</v>
      </c>
      <c r="H163" s="71">
        <v>86</v>
      </c>
    </row>
    <row r="164" spans="1:8" ht="12">
      <c r="A164" s="23" t="s">
        <v>300</v>
      </c>
      <c r="B164" s="23" t="s">
        <v>482</v>
      </c>
      <c r="C164" s="23" t="s">
        <v>533</v>
      </c>
      <c r="D164" s="23" t="s">
        <v>480</v>
      </c>
      <c r="E164" s="48">
        <v>4342121.02</v>
      </c>
      <c r="F164" s="48">
        <v>4017831.83</v>
      </c>
      <c r="G164" s="48">
        <f t="shared" si="2"/>
        <v>8359952.85</v>
      </c>
      <c r="H164" s="71">
        <v>50</v>
      </c>
    </row>
    <row r="165" spans="1:8" ht="12">
      <c r="A165" s="23" t="s">
        <v>370</v>
      </c>
      <c r="B165" s="23" t="s">
        <v>482</v>
      </c>
      <c r="C165" s="23" t="s">
        <v>514</v>
      </c>
      <c r="D165" s="23" t="s">
        <v>481</v>
      </c>
      <c r="E165" s="48">
        <v>2767305.83</v>
      </c>
      <c r="F165" s="48">
        <v>2626246.5</v>
      </c>
      <c r="G165" s="48">
        <f t="shared" si="2"/>
        <v>5393552.33</v>
      </c>
      <c r="H165" s="71">
        <v>40</v>
      </c>
    </row>
    <row r="166" spans="1:8" ht="12">
      <c r="A166" s="23" t="s">
        <v>476</v>
      </c>
      <c r="B166" s="23" t="s">
        <v>482</v>
      </c>
      <c r="C166" s="23" t="s">
        <v>573</v>
      </c>
      <c r="D166" s="23" t="s">
        <v>480</v>
      </c>
      <c r="E166" s="48">
        <v>4709664.01</v>
      </c>
      <c r="F166" s="48">
        <v>4788037.64</v>
      </c>
      <c r="G166" s="48">
        <f t="shared" si="2"/>
        <v>9497701.649999999</v>
      </c>
      <c r="H166" s="71">
        <v>45</v>
      </c>
    </row>
    <row r="167" spans="1:8" ht="12">
      <c r="A167" s="23" t="s">
        <v>12</v>
      </c>
      <c r="B167" s="23" t="s">
        <v>482</v>
      </c>
      <c r="C167" s="23" t="s">
        <v>513</v>
      </c>
      <c r="D167" s="23" t="s">
        <v>480</v>
      </c>
      <c r="E167" s="48">
        <v>4317141.59</v>
      </c>
      <c r="F167" s="48">
        <v>4386677.95</v>
      </c>
      <c r="G167" s="48">
        <f t="shared" si="2"/>
        <v>8703819.54</v>
      </c>
      <c r="H167" s="71">
        <v>60</v>
      </c>
    </row>
    <row r="168" spans="1:8" ht="12">
      <c r="A168" s="23" t="s">
        <v>48</v>
      </c>
      <c r="B168" s="23" t="s">
        <v>479</v>
      </c>
      <c r="C168" s="23" t="s">
        <v>496</v>
      </c>
      <c r="D168" s="23" t="s">
        <v>480</v>
      </c>
      <c r="E168" s="48">
        <v>634592.43</v>
      </c>
      <c r="F168" s="48">
        <v>601305.45</v>
      </c>
      <c r="G168" s="48">
        <f t="shared" si="2"/>
        <v>1235897.88</v>
      </c>
      <c r="H168" s="71">
        <v>22</v>
      </c>
    </row>
    <row r="169" spans="1:8" ht="12">
      <c r="A169" s="23" t="s">
        <v>407</v>
      </c>
      <c r="B169" s="23" t="s">
        <v>479</v>
      </c>
      <c r="C169" s="23" t="s">
        <v>501</v>
      </c>
      <c r="D169" s="23" t="s">
        <v>480</v>
      </c>
      <c r="E169" s="48">
        <v>862227.57</v>
      </c>
      <c r="F169" s="48">
        <v>897829.3</v>
      </c>
      <c r="G169" s="48">
        <f t="shared" si="2"/>
        <v>1760056.87</v>
      </c>
      <c r="H169" s="71">
        <v>23</v>
      </c>
    </row>
    <row r="170" spans="1:8" ht="12">
      <c r="A170" s="23" t="s">
        <v>410</v>
      </c>
      <c r="B170" s="23" t="s">
        <v>479</v>
      </c>
      <c r="C170" s="23" t="s">
        <v>500</v>
      </c>
      <c r="D170" s="23" t="s">
        <v>480</v>
      </c>
      <c r="E170" s="48">
        <v>3689762.74</v>
      </c>
      <c r="F170" s="48">
        <v>3341196.33</v>
      </c>
      <c r="G170" s="48">
        <f t="shared" si="2"/>
        <v>7030959.07</v>
      </c>
      <c r="H170" s="71">
        <v>40</v>
      </c>
    </row>
    <row r="171" spans="1:8" ht="12">
      <c r="A171" s="23" t="s">
        <v>406</v>
      </c>
      <c r="B171" s="23" t="s">
        <v>479</v>
      </c>
      <c r="C171" s="23" t="s">
        <v>547</v>
      </c>
      <c r="D171" s="23" t="s">
        <v>480</v>
      </c>
      <c r="E171" s="48">
        <v>1834495.05</v>
      </c>
      <c r="F171" s="48">
        <v>1898714.96</v>
      </c>
      <c r="G171" s="48">
        <f t="shared" si="2"/>
        <v>3733210.01</v>
      </c>
      <c r="H171" s="71">
        <v>40</v>
      </c>
    </row>
    <row r="172" spans="1:8" ht="12">
      <c r="A172" s="23" t="s">
        <v>3</v>
      </c>
      <c r="B172" s="23" t="s">
        <v>482</v>
      </c>
      <c r="C172" s="23" t="s">
        <v>527</v>
      </c>
      <c r="D172" s="23" t="s">
        <v>480</v>
      </c>
      <c r="E172" s="48">
        <v>3317401.22</v>
      </c>
      <c r="F172" s="48">
        <v>3147339.23</v>
      </c>
      <c r="G172" s="48">
        <f t="shared" si="2"/>
        <v>6464740.45</v>
      </c>
      <c r="H172" s="71">
        <v>64</v>
      </c>
    </row>
    <row r="173" spans="1:8" ht="12">
      <c r="A173" s="23" t="s">
        <v>4</v>
      </c>
      <c r="B173" s="23" t="s">
        <v>482</v>
      </c>
      <c r="C173" s="23" t="s">
        <v>536</v>
      </c>
      <c r="D173" s="23" t="s">
        <v>480</v>
      </c>
      <c r="E173" s="48">
        <v>5359118.78</v>
      </c>
      <c r="F173" s="48">
        <v>5087994.89</v>
      </c>
      <c r="G173" s="48">
        <f t="shared" si="2"/>
        <v>10447113.67</v>
      </c>
      <c r="H173" s="71">
        <v>70</v>
      </c>
    </row>
    <row r="174" spans="1:8" ht="12">
      <c r="A174" s="23" t="s">
        <v>117</v>
      </c>
      <c r="B174" s="23" t="s">
        <v>479</v>
      </c>
      <c r="C174" s="23" t="s">
        <v>505</v>
      </c>
      <c r="D174" s="23" t="s">
        <v>480</v>
      </c>
      <c r="E174" s="48">
        <v>2905984.57</v>
      </c>
      <c r="F174" s="48">
        <v>2608658.26</v>
      </c>
      <c r="G174" s="48">
        <f t="shared" si="2"/>
        <v>5514642.83</v>
      </c>
      <c r="H174" s="71">
        <v>34</v>
      </c>
    </row>
    <row r="175" spans="1:8" ht="12">
      <c r="A175" s="23" t="s">
        <v>590</v>
      </c>
      <c r="B175" s="23" t="s">
        <v>479</v>
      </c>
      <c r="C175" s="23" t="s">
        <v>502</v>
      </c>
      <c r="D175" s="23" t="s">
        <v>480</v>
      </c>
      <c r="E175" s="48">
        <v>629479.96</v>
      </c>
      <c r="F175" s="48">
        <v>586046.52</v>
      </c>
      <c r="G175" s="48">
        <f t="shared" si="2"/>
        <v>1215526.48</v>
      </c>
      <c r="H175" s="71">
        <v>15</v>
      </c>
    </row>
    <row r="176" spans="1:8" ht="12">
      <c r="A176" s="23" t="s">
        <v>417</v>
      </c>
      <c r="B176" s="23" t="s">
        <v>479</v>
      </c>
      <c r="C176" s="23" t="s">
        <v>503</v>
      </c>
      <c r="D176" s="23" t="s">
        <v>480</v>
      </c>
      <c r="E176" s="48">
        <v>1141328.73</v>
      </c>
      <c r="F176" s="48">
        <v>1116204.35</v>
      </c>
      <c r="G176" s="48">
        <f t="shared" si="2"/>
        <v>2257533.08</v>
      </c>
      <c r="H176" s="71">
        <v>24</v>
      </c>
    </row>
    <row r="177" spans="1:8" ht="12">
      <c r="A177" s="23" t="s">
        <v>201</v>
      </c>
      <c r="B177" s="23" t="s">
        <v>479</v>
      </c>
      <c r="C177" s="23" t="s">
        <v>497</v>
      </c>
      <c r="D177" s="23" t="s">
        <v>480</v>
      </c>
      <c r="E177" s="48">
        <v>2326161.04</v>
      </c>
      <c r="F177" s="48">
        <v>2169677.85</v>
      </c>
      <c r="G177" s="48">
        <f t="shared" si="2"/>
        <v>4495838.890000001</v>
      </c>
      <c r="H177" s="71">
        <v>36</v>
      </c>
    </row>
    <row r="178" spans="1:8" ht="12">
      <c r="A178" s="23" t="s">
        <v>127</v>
      </c>
      <c r="B178" s="23" t="s">
        <v>482</v>
      </c>
      <c r="C178" s="23" t="s">
        <v>533</v>
      </c>
      <c r="D178" s="23" t="s">
        <v>481</v>
      </c>
      <c r="E178" s="48">
        <v>3278349.71</v>
      </c>
      <c r="F178" s="48">
        <v>2955907.79</v>
      </c>
      <c r="G178" s="48">
        <f t="shared" si="2"/>
        <v>6234257.5</v>
      </c>
      <c r="H178" s="71">
        <v>70</v>
      </c>
    </row>
    <row r="179" spans="1:8" ht="12">
      <c r="A179" s="23" t="s">
        <v>49</v>
      </c>
      <c r="B179" s="23" t="s">
        <v>482</v>
      </c>
      <c r="C179" s="23" t="s">
        <v>519</v>
      </c>
      <c r="D179" s="23" t="s">
        <v>480</v>
      </c>
      <c r="E179" s="48">
        <v>1550444.04</v>
      </c>
      <c r="F179" s="48">
        <v>1602631.08</v>
      </c>
      <c r="G179" s="48">
        <f t="shared" si="2"/>
        <v>3153075.12</v>
      </c>
      <c r="H179" s="71">
        <v>30</v>
      </c>
    </row>
    <row r="180" spans="1:8" ht="12">
      <c r="A180" s="23" t="s">
        <v>349</v>
      </c>
      <c r="B180" s="23" t="s">
        <v>482</v>
      </c>
      <c r="C180" s="23" t="s">
        <v>519</v>
      </c>
      <c r="D180" s="23" t="s">
        <v>481</v>
      </c>
      <c r="E180" s="48">
        <v>2828468.4</v>
      </c>
      <c r="F180" s="48">
        <v>2628812.55</v>
      </c>
      <c r="G180" s="48">
        <f t="shared" si="2"/>
        <v>5457280.949999999</v>
      </c>
      <c r="H180" s="71">
        <v>78</v>
      </c>
    </row>
    <row r="181" spans="1:8" ht="12">
      <c r="A181" s="23" t="s">
        <v>38</v>
      </c>
      <c r="B181" s="23" t="s">
        <v>482</v>
      </c>
      <c r="C181" s="23" t="s">
        <v>526</v>
      </c>
      <c r="D181" s="23" t="s">
        <v>481</v>
      </c>
      <c r="E181" s="48">
        <v>7478284.27</v>
      </c>
      <c r="F181" s="48">
        <v>6658403.84</v>
      </c>
      <c r="G181" s="48">
        <f t="shared" si="2"/>
        <v>14136688.11</v>
      </c>
      <c r="H181" s="71">
        <v>93</v>
      </c>
    </row>
    <row r="182" spans="1:8" ht="12">
      <c r="A182" s="23" t="s">
        <v>118</v>
      </c>
      <c r="B182" s="23" t="s">
        <v>482</v>
      </c>
      <c r="C182" s="23" t="s">
        <v>524</v>
      </c>
      <c r="D182" s="23" t="s">
        <v>480</v>
      </c>
      <c r="E182" s="48">
        <v>394002.88</v>
      </c>
      <c r="F182" s="48">
        <v>387352.45</v>
      </c>
      <c r="G182" s="48">
        <f t="shared" si="2"/>
        <v>781355.3300000001</v>
      </c>
      <c r="H182" s="71">
        <v>22</v>
      </c>
    </row>
    <row r="183" spans="1:8" ht="12">
      <c r="A183" s="23" t="s">
        <v>18</v>
      </c>
      <c r="B183" s="23" t="s">
        <v>479</v>
      </c>
      <c r="C183" s="23" t="s">
        <v>497</v>
      </c>
      <c r="D183" s="23" t="s">
        <v>480</v>
      </c>
      <c r="E183" s="48">
        <v>5980831.66</v>
      </c>
      <c r="F183" s="48">
        <v>5546611.53</v>
      </c>
      <c r="G183" s="48">
        <f t="shared" si="2"/>
        <v>11527443.190000001</v>
      </c>
      <c r="H183" s="71">
        <v>80</v>
      </c>
    </row>
    <row r="184" spans="1:8" ht="12">
      <c r="A184" s="23" t="s">
        <v>95</v>
      </c>
      <c r="B184" s="23" t="s">
        <v>482</v>
      </c>
      <c r="C184" s="23" t="s">
        <v>528</v>
      </c>
      <c r="D184" s="23" t="s">
        <v>480</v>
      </c>
      <c r="E184" s="48">
        <v>6417077.38</v>
      </c>
      <c r="F184" s="48">
        <v>6020531.69</v>
      </c>
      <c r="G184" s="48">
        <f t="shared" si="2"/>
        <v>12437609.07</v>
      </c>
      <c r="H184" s="71">
        <v>80</v>
      </c>
    </row>
    <row r="185" spans="1:8" ht="12">
      <c r="A185" s="23" t="s">
        <v>124</v>
      </c>
      <c r="B185" s="23" t="s">
        <v>482</v>
      </c>
      <c r="C185" s="23" t="s">
        <v>541</v>
      </c>
      <c r="D185" s="23" t="s">
        <v>481</v>
      </c>
      <c r="E185" s="48">
        <v>399990.94</v>
      </c>
      <c r="F185" s="48">
        <v>433956.29</v>
      </c>
      <c r="G185" s="48">
        <f t="shared" si="2"/>
        <v>833947.23</v>
      </c>
      <c r="H185" s="71">
        <v>30</v>
      </c>
    </row>
    <row r="186" spans="1:8" ht="12">
      <c r="A186" s="23" t="s">
        <v>268</v>
      </c>
      <c r="B186" s="23" t="s">
        <v>482</v>
      </c>
      <c r="C186" s="23" t="s">
        <v>528</v>
      </c>
      <c r="D186" s="23" t="s">
        <v>480</v>
      </c>
      <c r="E186" s="48">
        <v>7502665.3</v>
      </c>
      <c r="F186" s="48">
        <v>6490036.36</v>
      </c>
      <c r="G186" s="48">
        <f t="shared" si="2"/>
        <v>13992701.66</v>
      </c>
      <c r="H186" s="71">
        <v>73</v>
      </c>
    </row>
    <row r="187" spans="1:8" ht="12">
      <c r="A187" s="23" t="s">
        <v>135</v>
      </c>
      <c r="B187" s="23" t="s">
        <v>482</v>
      </c>
      <c r="C187" s="23" t="s">
        <v>516</v>
      </c>
      <c r="D187" s="23" t="s">
        <v>480</v>
      </c>
      <c r="E187" s="48">
        <v>4664203.41</v>
      </c>
      <c r="F187" s="48">
        <v>4389577.06</v>
      </c>
      <c r="G187" s="48">
        <f t="shared" si="2"/>
        <v>9053780.469999999</v>
      </c>
      <c r="H187" s="71">
        <v>47</v>
      </c>
    </row>
    <row r="188" spans="1:8" ht="12">
      <c r="A188" s="23" t="s">
        <v>374</v>
      </c>
      <c r="B188" s="23" t="s">
        <v>482</v>
      </c>
      <c r="C188" s="23" t="s">
        <v>536</v>
      </c>
      <c r="D188" s="23" t="s">
        <v>481</v>
      </c>
      <c r="E188" s="48">
        <v>1593640.46</v>
      </c>
      <c r="F188" s="48">
        <v>1744482.8</v>
      </c>
      <c r="G188" s="48">
        <f t="shared" si="2"/>
        <v>3338123.26</v>
      </c>
      <c r="H188" s="71">
        <v>50</v>
      </c>
    </row>
    <row r="189" spans="1:8" ht="12">
      <c r="A189" s="23" t="s">
        <v>586</v>
      </c>
      <c r="B189" s="23" t="s">
        <v>482</v>
      </c>
      <c r="C189" s="23" t="s">
        <v>513</v>
      </c>
      <c r="D189" s="23" t="s">
        <v>481</v>
      </c>
      <c r="E189" s="48">
        <v>1487701.07</v>
      </c>
      <c r="F189" s="48">
        <v>1440361.58</v>
      </c>
      <c r="G189" s="48">
        <f t="shared" si="2"/>
        <v>2928062.6500000004</v>
      </c>
      <c r="H189" s="71">
        <v>80</v>
      </c>
    </row>
    <row r="190" spans="1:8" ht="12">
      <c r="A190" s="23" t="s">
        <v>373</v>
      </c>
      <c r="B190" s="23" t="s">
        <v>482</v>
      </c>
      <c r="C190" s="23" t="s">
        <v>530</v>
      </c>
      <c r="D190" s="23" t="s">
        <v>481</v>
      </c>
      <c r="E190" s="48">
        <v>1187699.57</v>
      </c>
      <c r="F190" s="48">
        <v>1077593.26</v>
      </c>
      <c r="G190" s="48">
        <f t="shared" si="2"/>
        <v>2265292.83</v>
      </c>
      <c r="H190" s="71">
        <v>50</v>
      </c>
    </row>
    <row r="191" spans="1:8" ht="12">
      <c r="A191" s="23" t="s">
        <v>342</v>
      </c>
      <c r="B191" s="23" t="s">
        <v>482</v>
      </c>
      <c r="C191" s="23" t="s">
        <v>525</v>
      </c>
      <c r="D191" s="23" t="s">
        <v>481</v>
      </c>
      <c r="E191" s="48">
        <v>1306951.17</v>
      </c>
      <c r="F191" s="48">
        <v>1121634.31</v>
      </c>
      <c r="G191" s="48">
        <f t="shared" si="2"/>
        <v>2428585.48</v>
      </c>
      <c r="H191" s="71">
        <v>41</v>
      </c>
    </row>
    <row r="192" spans="1:8" ht="12">
      <c r="A192" s="23" t="s">
        <v>469</v>
      </c>
      <c r="B192" s="23" t="s">
        <v>482</v>
      </c>
      <c r="C192" s="23" t="s">
        <v>532</v>
      </c>
      <c r="D192" s="23" t="s">
        <v>480</v>
      </c>
      <c r="E192" s="48">
        <v>6853302.95</v>
      </c>
      <c r="F192" s="48">
        <v>6890924.54</v>
      </c>
      <c r="G192" s="48">
        <f t="shared" si="2"/>
        <v>13744227.49</v>
      </c>
      <c r="H192" s="71">
        <v>80</v>
      </c>
    </row>
    <row r="193" spans="1:8" ht="12">
      <c r="A193" s="23" t="s">
        <v>64</v>
      </c>
      <c r="B193" s="23" t="s">
        <v>482</v>
      </c>
      <c r="C193" s="23" t="s">
        <v>538</v>
      </c>
      <c r="D193" s="23" t="s">
        <v>480</v>
      </c>
      <c r="E193" s="48">
        <v>3371794.18</v>
      </c>
      <c r="F193" s="48">
        <v>3323875.66</v>
      </c>
      <c r="G193" s="48">
        <f t="shared" si="2"/>
        <v>6695669.84</v>
      </c>
      <c r="H193" s="71">
        <v>70</v>
      </c>
    </row>
    <row r="194" spans="1:8" ht="12">
      <c r="A194" s="23" t="s">
        <v>205</v>
      </c>
      <c r="B194" s="23" t="s">
        <v>482</v>
      </c>
      <c r="C194" s="23" t="s">
        <v>526</v>
      </c>
      <c r="D194" s="23" t="s">
        <v>481</v>
      </c>
      <c r="E194" s="48">
        <v>8208587.91</v>
      </c>
      <c r="F194" s="48">
        <v>7285474</v>
      </c>
      <c r="G194" s="48">
        <f t="shared" si="2"/>
        <v>15494061.91</v>
      </c>
      <c r="H194" s="71">
        <v>89</v>
      </c>
    </row>
    <row r="195" spans="1:8" ht="12">
      <c r="A195" s="23" t="s">
        <v>145</v>
      </c>
      <c r="B195" s="23" t="s">
        <v>479</v>
      </c>
      <c r="C195" s="23" t="s">
        <v>500</v>
      </c>
      <c r="D195" s="23" t="s">
        <v>481</v>
      </c>
      <c r="E195" s="48">
        <v>200145.56</v>
      </c>
      <c r="F195" s="48">
        <v>220112</v>
      </c>
      <c r="G195" s="48">
        <f t="shared" si="2"/>
        <v>420257.56</v>
      </c>
      <c r="H195" s="71">
        <v>10</v>
      </c>
    </row>
    <row r="196" spans="1:8" ht="12">
      <c r="A196" s="23" t="s">
        <v>232</v>
      </c>
      <c r="B196" s="23" t="s">
        <v>479</v>
      </c>
      <c r="C196" s="23" t="s">
        <v>489</v>
      </c>
      <c r="D196" s="23" t="s">
        <v>480</v>
      </c>
      <c r="E196" s="48">
        <v>2452627.59</v>
      </c>
      <c r="F196" s="48">
        <v>2225553.26</v>
      </c>
      <c r="G196" s="48">
        <f t="shared" si="2"/>
        <v>4678180.85</v>
      </c>
      <c r="H196" s="71">
        <v>45</v>
      </c>
    </row>
    <row r="197" spans="1:8" ht="12">
      <c r="A197" s="23" t="s">
        <v>231</v>
      </c>
      <c r="B197" s="23" t="s">
        <v>482</v>
      </c>
      <c r="C197" s="23" t="s">
        <v>535</v>
      </c>
      <c r="D197" s="23" t="s">
        <v>481</v>
      </c>
      <c r="E197" s="48">
        <v>3271803.84</v>
      </c>
      <c r="F197" s="48">
        <v>2778502.73</v>
      </c>
      <c r="G197" s="48">
        <f t="shared" si="2"/>
        <v>6050306.57</v>
      </c>
      <c r="H197" s="71">
        <v>91</v>
      </c>
    </row>
    <row r="198" spans="1:8" ht="12">
      <c r="A198" s="23" t="s">
        <v>146</v>
      </c>
      <c r="B198" s="23" t="s">
        <v>482</v>
      </c>
      <c r="C198" s="23" t="s">
        <v>535</v>
      </c>
      <c r="D198" s="23" t="s">
        <v>481</v>
      </c>
      <c r="E198" s="48">
        <v>2581368.76</v>
      </c>
      <c r="F198" s="48">
        <v>2149946.09</v>
      </c>
      <c r="G198" s="48">
        <f t="shared" si="2"/>
        <v>4731314.85</v>
      </c>
      <c r="H198" s="71">
        <v>55</v>
      </c>
    </row>
    <row r="199" spans="1:8" ht="12">
      <c r="A199" s="23" t="s">
        <v>447</v>
      </c>
      <c r="B199" s="23" t="s">
        <v>479</v>
      </c>
      <c r="C199" s="23" t="s">
        <v>510</v>
      </c>
      <c r="D199" s="23" t="s">
        <v>481</v>
      </c>
      <c r="E199" s="48">
        <v>1180342.5</v>
      </c>
      <c r="F199" s="48">
        <v>1094609.88</v>
      </c>
      <c r="G199" s="48">
        <f t="shared" si="2"/>
        <v>2274952.38</v>
      </c>
      <c r="H199" s="71">
        <v>36</v>
      </c>
    </row>
    <row r="200" spans="1:8" ht="12">
      <c r="A200" s="23" t="s">
        <v>449</v>
      </c>
      <c r="B200" s="23" t="s">
        <v>479</v>
      </c>
      <c r="C200" s="23" t="s">
        <v>510</v>
      </c>
      <c r="D200" s="23" t="s">
        <v>481</v>
      </c>
      <c r="E200" s="48">
        <v>3009465.24</v>
      </c>
      <c r="F200" s="48">
        <v>2670758.1</v>
      </c>
      <c r="G200" s="48">
        <f t="shared" si="2"/>
        <v>5680223.34</v>
      </c>
      <c r="H200" s="71">
        <v>82</v>
      </c>
    </row>
    <row r="201" spans="1:8" ht="12">
      <c r="A201" s="23" t="s">
        <v>471</v>
      </c>
      <c r="B201" s="23" t="s">
        <v>482</v>
      </c>
      <c r="C201" s="23" t="s">
        <v>535</v>
      </c>
      <c r="D201" s="23" t="s">
        <v>480</v>
      </c>
      <c r="E201" s="48">
        <v>5205444.34</v>
      </c>
      <c r="F201" s="48">
        <v>4633013.3</v>
      </c>
      <c r="G201" s="48">
        <f t="shared" si="2"/>
        <v>9838457.64</v>
      </c>
      <c r="H201" s="71">
        <v>65</v>
      </c>
    </row>
    <row r="202" spans="1:8" ht="12">
      <c r="A202" s="23" t="s">
        <v>431</v>
      </c>
      <c r="B202" s="23" t="s">
        <v>479</v>
      </c>
      <c r="C202" s="23" t="s">
        <v>505</v>
      </c>
      <c r="D202" s="23" t="s">
        <v>481</v>
      </c>
      <c r="E202" s="48">
        <v>2075936.42</v>
      </c>
      <c r="F202" s="48">
        <v>1898729.94</v>
      </c>
      <c r="G202" s="48">
        <f aca="true" t="shared" si="3" ref="G202:G265">+E202+F202</f>
        <v>3974666.36</v>
      </c>
      <c r="H202" s="71">
        <v>42</v>
      </c>
    </row>
    <row r="203" spans="1:8" ht="12">
      <c r="A203" s="23" t="s">
        <v>371</v>
      </c>
      <c r="B203" s="23" t="s">
        <v>482</v>
      </c>
      <c r="C203" s="23" t="s">
        <v>535</v>
      </c>
      <c r="D203" s="23" t="s">
        <v>481</v>
      </c>
      <c r="E203" s="48">
        <v>3322208.46</v>
      </c>
      <c r="F203" s="48">
        <v>3095075.23</v>
      </c>
      <c r="G203" s="48">
        <f t="shared" si="3"/>
        <v>6417283.6899999995</v>
      </c>
      <c r="H203" s="71">
        <v>70</v>
      </c>
    </row>
    <row r="204" spans="1:8" ht="12">
      <c r="A204" s="23" t="s">
        <v>278</v>
      </c>
      <c r="B204" s="23" t="s">
        <v>482</v>
      </c>
      <c r="C204" s="23" t="s">
        <v>519</v>
      </c>
      <c r="D204" s="23" t="s">
        <v>480</v>
      </c>
      <c r="E204" s="48">
        <v>5259320.71</v>
      </c>
      <c r="F204" s="48">
        <v>5021090.44</v>
      </c>
      <c r="G204" s="48">
        <f t="shared" si="3"/>
        <v>10280411.15</v>
      </c>
      <c r="H204" s="71">
        <v>100</v>
      </c>
    </row>
    <row r="205" spans="1:8" ht="12">
      <c r="A205" s="23" t="s">
        <v>422</v>
      </c>
      <c r="B205" s="23" t="s">
        <v>479</v>
      </c>
      <c r="C205" s="23" t="s">
        <v>497</v>
      </c>
      <c r="D205" s="23" t="s">
        <v>480</v>
      </c>
      <c r="E205" s="48">
        <v>2047952.05</v>
      </c>
      <c r="F205" s="48">
        <v>1904754.62</v>
      </c>
      <c r="G205" s="48">
        <f t="shared" si="3"/>
        <v>3952706.67</v>
      </c>
      <c r="H205" s="71">
        <v>47</v>
      </c>
    </row>
    <row r="206" spans="1:8" ht="12">
      <c r="A206" s="23" t="s">
        <v>202</v>
      </c>
      <c r="B206" s="23" t="s">
        <v>482</v>
      </c>
      <c r="C206" s="23" t="s">
        <v>515</v>
      </c>
      <c r="D206" s="23" t="s">
        <v>480</v>
      </c>
      <c r="E206" s="48">
        <v>3272347</v>
      </c>
      <c r="F206" s="48">
        <v>2885875.61</v>
      </c>
      <c r="G206" s="48">
        <f t="shared" si="3"/>
        <v>6158222.609999999</v>
      </c>
      <c r="H206" s="71">
        <v>46</v>
      </c>
    </row>
    <row r="207" spans="1:8" ht="12">
      <c r="A207" s="23" t="s">
        <v>147</v>
      </c>
      <c r="B207" s="23" t="s">
        <v>479</v>
      </c>
      <c r="C207" s="23" t="s">
        <v>494</v>
      </c>
      <c r="D207" s="23" t="s">
        <v>481</v>
      </c>
      <c r="E207" s="48">
        <v>1078823.48</v>
      </c>
      <c r="F207" s="48">
        <v>1005032.53</v>
      </c>
      <c r="G207" s="48">
        <f t="shared" si="3"/>
        <v>2083856.01</v>
      </c>
      <c r="H207" s="71">
        <v>60</v>
      </c>
    </row>
    <row r="208" spans="1:8" ht="12">
      <c r="A208" s="23" t="s">
        <v>173</v>
      </c>
      <c r="B208" s="23" t="s">
        <v>482</v>
      </c>
      <c r="C208" s="23" t="s">
        <v>527</v>
      </c>
      <c r="D208" s="23" t="s">
        <v>481</v>
      </c>
      <c r="E208" s="48">
        <v>1177962.76</v>
      </c>
      <c r="F208" s="48">
        <v>1028967.91</v>
      </c>
      <c r="G208" s="48">
        <f t="shared" si="3"/>
        <v>2206930.67</v>
      </c>
      <c r="H208" s="71">
        <v>29</v>
      </c>
    </row>
    <row r="209" spans="1:8" ht="12">
      <c r="A209" s="23" t="s">
        <v>119</v>
      </c>
      <c r="B209" s="23" t="s">
        <v>482</v>
      </c>
      <c r="C209" s="23" t="s">
        <v>533</v>
      </c>
      <c r="D209" s="23" t="s">
        <v>480</v>
      </c>
      <c r="E209" s="48">
        <v>10160755.35</v>
      </c>
      <c r="F209" s="48">
        <v>9086181.1</v>
      </c>
      <c r="G209" s="48">
        <f t="shared" si="3"/>
        <v>19246936.45</v>
      </c>
      <c r="H209" s="71">
        <v>86</v>
      </c>
    </row>
    <row r="210" spans="1:8" ht="12">
      <c r="A210" s="23" t="s">
        <v>336</v>
      </c>
      <c r="B210" s="23" t="s">
        <v>482</v>
      </c>
      <c r="C210" s="23" t="s">
        <v>542</v>
      </c>
      <c r="D210" s="23" t="s">
        <v>481</v>
      </c>
      <c r="E210" s="48">
        <v>1186836.17</v>
      </c>
      <c r="F210" s="48">
        <v>1448897.29</v>
      </c>
      <c r="G210" s="48">
        <f t="shared" si="3"/>
        <v>2635733.46</v>
      </c>
      <c r="H210" s="71">
        <v>39</v>
      </c>
    </row>
    <row r="211" spans="1:8" ht="12">
      <c r="A211" s="23" t="s">
        <v>316</v>
      </c>
      <c r="B211" s="23" t="s">
        <v>482</v>
      </c>
      <c r="C211" s="23" t="s">
        <v>533</v>
      </c>
      <c r="D211" s="23" t="s">
        <v>480</v>
      </c>
      <c r="E211" s="48">
        <v>2935768.01</v>
      </c>
      <c r="F211" s="48">
        <v>2647016.71</v>
      </c>
      <c r="G211" s="48">
        <f t="shared" si="3"/>
        <v>5582784.72</v>
      </c>
      <c r="H211" s="71">
        <v>50</v>
      </c>
    </row>
    <row r="212" spans="1:8" ht="12">
      <c r="A212" s="23" t="s">
        <v>583</v>
      </c>
      <c r="B212" s="23" t="s">
        <v>479</v>
      </c>
      <c r="C212" s="23" t="s">
        <v>555</v>
      </c>
      <c r="D212" s="23" t="s">
        <v>481</v>
      </c>
      <c r="E212" s="48">
        <v>1054373.27</v>
      </c>
      <c r="F212" s="48">
        <v>887895.59</v>
      </c>
      <c r="G212" s="48">
        <f t="shared" si="3"/>
        <v>1942268.8599999999</v>
      </c>
      <c r="H212" s="71">
        <v>45</v>
      </c>
    </row>
    <row r="213" spans="1:8" ht="12">
      <c r="A213" s="23" t="s">
        <v>23</v>
      </c>
      <c r="B213" s="23" t="s">
        <v>482</v>
      </c>
      <c r="C213" s="23" t="s">
        <v>526</v>
      </c>
      <c r="D213" s="23" t="s">
        <v>480</v>
      </c>
      <c r="E213" s="48">
        <v>9631083.67</v>
      </c>
      <c r="F213" s="48">
        <v>8456181.5</v>
      </c>
      <c r="G213" s="48">
        <f t="shared" si="3"/>
        <v>18087265.17</v>
      </c>
      <c r="H213" s="71">
        <v>89</v>
      </c>
    </row>
    <row r="214" spans="1:8" ht="12">
      <c r="A214" s="23" t="s">
        <v>215</v>
      </c>
      <c r="B214" s="23" t="s">
        <v>479</v>
      </c>
      <c r="C214" s="23" t="s">
        <v>489</v>
      </c>
      <c r="D214" s="23" t="s">
        <v>481</v>
      </c>
      <c r="E214" s="48">
        <v>3168806.65</v>
      </c>
      <c r="F214" s="48">
        <v>2812673.41</v>
      </c>
      <c r="G214" s="48">
        <f t="shared" si="3"/>
        <v>5981480.0600000005</v>
      </c>
      <c r="H214" s="71">
        <v>76</v>
      </c>
    </row>
    <row r="215" spans="1:8" ht="12">
      <c r="A215" s="23" t="s">
        <v>50</v>
      </c>
      <c r="B215" s="23" t="s">
        <v>482</v>
      </c>
      <c r="C215" s="23" t="s">
        <v>536</v>
      </c>
      <c r="D215" s="23" t="s">
        <v>480</v>
      </c>
      <c r="E215" s="48">
        <v>2183376.01</v>
      </c>
      <c r="F215" s="48">
        <v>1827507.47</v>
      </c>
      <c r="G215" s="48">
        <f t="shared" si="3"/>
        <v>4010883.4799999995</v>
      </c>
      <c r="H215" s="71">
        <v>33</v>
      </c>
    </row>
    <row r="216" spans="1:8" ht="12">
      <c r="A216" s="23" t="s">
        <v>255</v>
      </c>
      <c r="B216" s="23" t="s">
        <v>482</v>
      </c>
      <c r="C216" s="23" t="s">
        <v>536</v>
      </c>
      <c r="D216" s="23" t="s">
        <v>480</v>
      </c>
      <c r="E216" s="48">
        <v>979437.72</v>
      </c>
      <c r="F216" s="48">
        <v>826226.28</v>
      </c>
      <c r="G216" s="48">
        <f t="shared" si="3"/>
        <v>1805664</v>
      </c>
      <c r="H216" s="71">
        <v>40</v>
      </c>
    </row>
    <row r="217" spans="1:8" ht="12">
      <c r="A217" s="23" t="s">
        <v>241</v>
      </c>
      <c r="B217" s="23" t="s">
        <v>482</v>
      </c>
      <c r="C217" s="23" t="s">
        <v>522</v>
      </c>
      <c r="D217" s="23" t="s">
        <v>481</v>
      </c>
      <c r="E217" s="48">
        <v>4162570.16</v>
      </c>
      <c r="F217" s="48">
        <v>3691975.11</v>
      </c>
      <c r="G217" s="48">
        <f t="shared" si="3"/>
        <v>7854545.27</v>
      </c>
      <c r="H217" s="71">
        <v>100</v>
      </c>
    </row>
    <row r="218" spans="1:8" ht="12">
      <c r="A218" s="23" t="s">
        <v>81</v>
      </c>
      <c r="B218" s="23" t="s">
        <v>482</v>
      </c>
      <c r="C218" s="23" t="s">
        <v>522</v>
      </c>
      <c r="D218" s="23" t="s">
        <v>480</v>
      </c>
      <c r="E218" s="48">
        <v>4292653.63</v>
      </c>
      <c r="F218" s="48">
        <v>4053760.65</v>
      </c>
      <c r="G218" s="48">
        <f t="shared" si="3"/>
        <v>8346414.279999999</v>
      </c>
      <c r="H218" s="71">
        <v>73</v>
      </c>
    </row>
    <row r="219" spans="1:8" ht="12">
      <c r="A219" s="23" t="s">
        <v>37</v>
      </c>
      <c r="B219" s="23" t="s">
        <v>482</v>
      </c>
      <c r="C219" s="23" t="s">
        <v>534</v>
      </c>
      <c r="D219" s="23" t="s">
        <v>481</v>
      </c>
      <c r="E219" s="48">
        <v>1999826.16</v>
      </c>
      <c r="F219" s="48">
        <v>1812931.37</v>
      </c>
      <c r="G219" s="48">
        <f t="shared" si="3"/>
        <v>3812757.5300000003</v>
      </c>
      <c r="H219" s="71">
        <v>61</v>
      </c>
    </row>
    <row r="220" spans="1:8" ht="12">
      <c r="A220" s="23" t="s">
        <v>120</v>
      </c>
      <c r="B220" s="23" t="s">
        <v>479</v>
      </c>
      <c r="C220" s="23" t="s">
        <v>507</v>
      </c>
      <c r="D220" s="23" t="s">
        <v>480</v>
      </c>
      <c r="E220" s="48">
        <v>748633</v>
      </c>
      <c r="F220" s="48">
        <v>698814.22</v>
      </c>
      <c r="G220" s="48">
        <f t="shared" si="3"/>
        <v>1447447.22</v>
      </c>
      <c r="H220" s="71">
        <v>16</v>
      </c>
    </row>
    <row r="221" spans="1:8" ht="12">
      <c r="A221" s="23" t="s">
        <v>452</v>
      </c>
      <c r="B221" s="23" t="s">
        <v>479</v>
      </c>
      <c r="C221" s="23" t="s">
        <v>487</v>
      </c>
      <c r="D221" s="23" t="s">
        <v>481</v>
      </c>
      <c r="E221" s="48">
        <v>1571189.13</v>
      </c>
      <c r="F221" s="48">
        <v>1595956.67</v>
      </c>
      <c r="G221" s="48">
        <f t="shared" si="3"/>
        <v>3167145.8</v>
      </c>
      <c r="H221" s="71">
        <v>53</v>
      </c>
    </row>
    <row r="222" spans="1:8" ht="12">
      <c r="A222" s="23" t="s">
        <v>459</v>
      </c>
      <c r="B222" s="23" t="s">
        <v>479</v>
      </c>
      <c r="C222" s="23" t="s">
        <v>508</v>
      </c>
      <c r="D222" s="23" t="s">
        <v>481</v>
      </c>
      <c r="E222" s="48">
        <v>862359.07</v>
      </c>
      <c r="F222" s="48">
        <v>910957.5</v>
      </c>
      <c r="G222" s="48">
        <f t="shared" si="3"/>
        <v>1773316.5699999998</v>
      </c>
      <c r="H222" s="71">
        <v>25</v>
      </c>
    </row>
    <row r="223" spans="1:8" ht="12">
      <c r="A223" s="23" t="s">
        <v>154</v>
      </c>
      <c r="B223" s="23" t="s">
        <v>479</v>
      </c>
      <c r="C223" s="23" t="s">
        <v>508</v>
      </c>
      <c r="D223" s="23" t="s">
        <v>481</v>
      </c>
      <c r="E223" s="48">
        <v>1130751.35</v>
      </c>
      <c r="F223" s="48">
        <v>1104750.34</v>
      </c>
      <c r="G223" s="48">
        <f t="shared" si="3"/>
        <v>2235501.6900000004</v>
      </c>
      <c r="H223" s="71">
        <v>28</v>
      </c>
    </row>
    <row r="224" spans="1:8" ht="12">
      <c r="A224" s="23" t="s">
        <v>128</v>
      </c>
      <c r="B224" s="23" t="s">
        <v>479</v>
      </c>
      <c r="C224" s="23" t="s">
        <v>503</v>
      </c>
      <c r="D224" s="23" t="s">
        <v>481</v>
      </c>
      <c r="E224" s="48">
        <v>2298505.64</v>
      </c>
      <c r="F224" s="48">
        <v>2340541.61</v>
      </c>
      <c r="G224" s="48">
        <f t="shared" si="3"/>
        <v>4639047.25</v>
      </c>
      <c r="H224" s="71">
        <v>63</v>
      </c>
    </row>
    <row r="225" spans="1:8" ht="12">
      <c r="A225" s="23" t="s">
        <v>169</v>
      </c>
      <c r="B225" s="23" t="s">
        <v>479</v>
      </c>
      <c r="C225" s="23" t="s">
        <v>503</v>
      </c>
      <c r="D225" s="23" t="s">
        <v>481</v>
      </c>
      <c r="E225" s="48">
        <v>928894.76</v>
      </c>
      <c r="F225" s="48">
        <v>1013935.47</v>
      </c>
      <c r="G225" s="48">
        <f t="shared" si="3"/>
        <v>1942830.23</v>
      </c>
      <c r="H225" s="71">
        <v>35</v>
      </c>
    </row>
    <row r="226" spans="1:8" ht="12">
      <c r="A226" s="23" t="s">
        <v>468</v>
      </c>
      <c r="B226" s="23" t="s">
        <v>479</v>
      </c>
      <c r="C226" s="23" t="s">
        <v>488</v>
      </c>
      <c r="D226" s="23" t="s">
        <v>481</v>
      </c>
      <c r="E226" s="48">
        <v>309913.97</v>
      </c>
      <c r="F226" s="48">
        <v>349988.65</v>
      </c>
      <c r="G226" s="48">
        <f t="shared" si="3"/>
        <v>659902.62</v>
      </c>
      <c r="H226" s="71">
        <v>33</v>
      </c>
    </row>
    <row r="227" spans="1:8" ht="12">
      <c r="A227" s="23" t="s">
        <v>186</v>
      </c>
      <c r="B227" s="23" t="s">
        <v>482</v>
      </c>
      <c r="C227" s="23" t="s">
        <v>531</v>
      </c>
      <c r="D227" s="23" t="s">
        <v>481</v>
      </c>
      <c r="E227" s="48">
        <v>1650508.68</v>
      </c>
      <c r="F227" s="48">
        <v>1376332.25</v>
      </c>
      <c r="G227" s="48">
        <f t="shared" si="3"/>
        <v>3026840.9299999997</v>
      </c>
      <c r="H227" s="71">
        <v>36</v>
      </c>
    </row>
    <row r="228" spans="1:8" ht="12">
      <c r="A228" s="23" t="s">
        <v>96</v>
      </c>
      <c r="B228" s="23" t="s">
        <v>482</v>
      </c>
      <c r="C228" s="23" t="s">
        <v>527</v>
      </c>
      <c r="D228" s="23" t="s">
        <v>480</v>
      </c>
      <c r="E228" s="48">
        <v>4625905.32</v>
      </c>
      <c r="F228" s="48">
        <v>3964302.08</v>
      </c>
      <c r="G228" s="48">
        <f t="shared" si="3"/>
        <v>8590207.4</v>
      </c>
      <c r="H228" s="71">
        <v>62</v>
      </c>
    </row>
    <row r="229" spans="1:8" ht="12">
      <c r="A229" s="23" t="s">
        <v>418</v>
      </c>
      <c r="B229" s="23" t="s">
        <v>479</v>
      </c>
      <c r="C229" s="23" t="s">
        <v>497</v>
      </c>
      <c r="D229" s="23" t="s">
        <v>480</v>
      </c>
      <c r="E229" s="48">
        <v>1494004.99</v>
      </c>
      <c r="F229" s="48">
        <v>1184307.67</v>
      </c>
      <c r="G229" s="48">
        <f t="shared" si="3"/>
        <v>2678312.66</v>
      </c>
      <c r="H229" s="71">
        <v>40</v>
      </c>
    </row>
    <row r="230" spans="1:8" ht="12">
      <c r="A230" s="23" t="s">
        <v>180</v>
      </c>
      <c r="B230" s="23" t="s">
        <v>479</v>
      </c>
      <c r="C230" s="23" t="s">
        <v>497</v>
      </c>
      <c r="D230" s="23" t="s">
        <v>481</v>
      </c>
      <c r="E230" s="48">
        <v>996343.6</v>
      </c>
      <c r="F230" s="48">
        <v>824907.1</v>
      </c>
      <c r="G230" s="48">
        <f t="shared" si="3"/>
        <v>1821250.7</v>
      </c>
      <c r="H230" s="71">
        <v>50</v>
      </c>
    </row>
    <row r="231" spans="1:8" ht="12">
      <c r="A231" s="23" t="s">
        <v>453</v>
      </c>
      <c r="B231" s="23" t="s">
        <v>479</v>
      </c>
      <c r="C231" s="23" t="s">
        <v>507</v>
      </c>
      <c r="D231" s="23" t="s">
        <v>481</v>
      </c>
      <c r="E231" s="48">
        <v>1415109.23</v>
      </c>
      <c r="F231" s="48">
        <v>1361628.25</v>
      </c>
      <c r="G231" s="48">
        <f t="shared" si="3"/>
        <v>2776737.48</v>
      </c>
      <c r="H231" s="71">
        <v>44</v>
      </c>
    </row>
    <row r="232" spans="1:8" ht="12">
      <c r="A232" s="23" t="s">
        <v>73</v>
      </c>
      <c r="B232" s="23" t="s">
        <v>479</v>
      </c>
      <c r="C232" s="23" t="s">
        <v>497</v>
      </c>
      <c r="D232" s="23" t="s">
        <v>481</v>
      </c>
      <c r="E232" s="48">
        <v>1950742.45</v>
      </c>
      <c r="F232" s="48">
        <v>1708843.25</v>
      </c>
      <c r="G232" s="48">
        <f t="shared" si="3"/>
        <v>3659585.7</v>
      </c>
      <c r="H232" s="71">
        <v>35</v>
      </c>
    </row>
    <row r="233" spans="1:8" ht="12">
      <c r="A233" s="23" t="s">
        <v>97</v>
      </c>
      <c r="B233" s="23" t="s">
        <v>482</v>
      </c>
      <c r="C233" s="23" t="s">
        <v>542</v>
      </c>
      <c r="D233" s="23" t="s">
        <v>480</v>
      </c>
      <c r="E233" s="48">
        <v>2939502.42</v>
      </c>
      <c r="F233" s="48">
        <v>2559815.69</v>
      </c>
      <c r="G233" s="48">
        <f t="shared" si="3"/>
        <v>5499318.109999999</v>
      </c>
      <c r="H233" s="71">
        <v>38</v>
      </c>
    </row>
    <row r="234" spans="1:8" ht="12">
      <c r="A234" s="23" t="s">
        <v>183</v>
      </c>
      <c r="B234" s="23" t="s">
        <v>482</v>
      </c>
      <c r="C234" s="23" t="s">
        <v>525</v>
      </c>
      <c r="D234" s="23" t="s">
        <v>480</v>
      </c>
      <c r="E234" s="48">
        <v>2623859.7</v>
      </c>
      <c r="F234" s="48">
        <v>2385685.69</v>
      </c>
      <c r="G234" s="48">
        <f t="shared" si="3"/>
        <v>5009545.390000001</v>
      </c>
      <c r="H234" s="71">
        <v>49</v>
      </c>
    </row>
    <row r="235" spans="1:8" ht="12">
      <c r="A235" s="23" t="s">
        <v>396</v>
      </c>
      <c r="B235" s="23" t="s">
        <v>479</v>
      </c>
      <c r="C235" s="23" t="s">
        <v>497</v>
      </c>
      <c r="D235" s="23" t="s">
        <v>480</v>
      </c>
      <c r="E235" s="48">
        <v>3309825.11</v>
      </c>
      <c r="F235" s="48">
        <v>3218133.26</v>
      </c>
      <c r="G235" s="48">
        <f t="shared" si="3"/>
        <v>6527958.369999999</v>
      </c>
      <c r="H235" s="71">
        <v>60</v>
      </c>
    </row>
    <row r="236" spans="1:8" ht="12">
      <c r="A236" s="23" t="s">
        <v>414</v>
      </c>
      <c r="B236" s="23" t="s">
        <v>479</v>
      </c>
      <c r="C236" s="23" t="s">
        <v>506</v>
      </c>
      <c r="D236" s="23" t="s">
        <v>480</v>
      </c>
      <c r="E236" s="48">
        <v>245574.16</v>
      </c>
      <c r="F236" s="48">
        <v>232407.29</v>
      </c>
      <c r="G236" s="48">
        <f t="shared" si="3"/>
        <v>477981.45</v>
      </c>
      <c r="H236" s="71">
        <v>10</v>
      </c>
    </row>
    <row r="237" spans="1:8" ht="12">
      <c r="A237" s="23" t="s">
        <v>5</v>
      </c>
      <c r="B237" s="23" t="s">
        <v>482</v>
      </c>
      <c r="C237" s="23" t="s">
        <v>519</v>
      </c>
      <c r="D237" s="23" t="s">
        <v>480</v>
      </c>
      <c r="E237" s="48">
        <v>4966937.29</v>
      </c>
      <c r="F237" s="48">
        <v>4572255.35</v>
      </c>
      <c r="G237" s="48">
        <f t="shared" si="3"/>
        <v>9539192.64</v>
      </c>
      <c r="H237" s="71">
        <v>85</v>
      </c>
    </row>
    <row r="238" spans="1:8" ht="12">
      <c r="A238" s="23" t="s">
        <v>319</v>
      </c>
      <c r="B238" s="23" t="s">
        <v>482</v>
      </c>
      <c r="C238" s="23" t="s">
        <v>528</v>
      </c>
      <c r="D238" s="23" t="s">
        <v>480</v>
      </c>
      <c r="E238" s="48">
        <v>4793109.47</v>
      </c>
      <c r="F238" s="48">
        <v>4191232.97</v>
      </c>
      <c r="G238" s="48">
        <f t="shared" si="3"/>
        <v>8984342.44</v>
      </c>
      <c r="H238" s="71">
        <v>55</v>
      </c>
    </row>
    <row r="239" spans="1:8" ht="12">
      <c r="A239" s="23" t="s">
        <v>99</v>
      </c>
      <c r="B239" s="23" t="s">
        <v>482</v>
      </c>
      <c r="C239" s="23" t="s">
        <v>573</v>
      </c>
      <c r="D239" s="23" t="s">
        <v>480</v>
      </c>
      <c r="E239" s="48">
        <v>6422181.5</v>
      </c>
      <c r="F239" s="48">
        <v>5797645.02</v>
      </c>
      <c r="G239" s="48">
        <f t="shared" si="3"/>
        <v>12219826.52</v>
      </c>
      <c r="H239" s="71">
        <v>82</v>
      </c>
    </row>
    <row r="240" spans="1:8" ht="12">
      <c r="A240" s="23" t="s">
        <v>419</v>
      </c>
      <c r="B240" s="23" t="s">
        <v>479</v>
      </c>
      <c r="C240" s="23" t="s">
        <v>492</v>
      </c>
      <c r="D240" s="23" t="s">
        <v>480</v>
      </c>
      <c r="E240" s="48">
        <v>1998950.75</v>
      </c>
      <c r="F240" s="48">
        <v>1885337.44</v>
      </c>
      <c r="G240" s="48">
        <f t="shared" si="3"/>
        <v>3884288.19</v>
      </c>
      <c r="H240" s="71">
        <v>31</v>
      </c>
    </row>
    <row r="241" spans="1:8" ht="12">
      <c r="A241" s="23" t="s">
        <v>191</v>
      </c>
      <c r="B241" s="23" t="s">
        <v>479</v>
      </c>
      <c r="C241" s="23" t="s">
        <v>488</v>
      </c>
      <c r="D241" s="23" t="s">
        <v>481</v>
      </c>
      <c r="E241" s="48">
        <v>1587560.48</v>
      </c>
      <c r="F241" s="48">
        <v>1449858.05</v>
      </c>
      <c r="G241" s="48">
        <f t="shared" si="3"/>
        <v>3037418.5300000003</v>
      </c>
      <c r="H241" s="71">
        <v>35</v>
      </c>
    </row>
    <row r="242" spans="1:8" ht="12">
      <c r="A242" s="23" t="s">
        <v>163</v>
      </c>
      <c r="B242" s="23" t="s">
        <v>479</v>
      </c>
      <c r="C242" s="23" t="s">
        <v>489</v>
      </c>
      <c r="D242" s="23" t="s">
        <v>480</v>
      </c>
      <c r="E242" s="48">
        <v>626787.21</v>
      </c>
      <c r="F242" s="48">
        <v>262664.72</v>
      </c>
      <c r="G242" s="48">
        <f t="shared" si="3"/>
        <v>889451.9299999999</v>
      </c>
      <c r="H242" s="71">
        <v>0</v>
      </c>
    </row>
    <row r="243" spans="1:8" ht="12">
      <c r="A243" s="23" t="s">
        <v>322</v>
      </c>
      <c r="B243" s="23" t="s">
        <v>482</v>
      </c>
      <c r="C243" s="23" t="s">
        <v>513</v>
      </c>
      <c r="D243" s="23" t="s">
        <v>480</v>
      </c>
      <c r="E243" s="48">
        <v>5095509.09</v>
      </c>
      <c r="F243" s="48">
        <v>4830854.31</v>
      </c>
      <c r="G243" s="48">
        <f t="shared" si="3"/>
        <v>9926363.399999999</v>
      </c>
      <c r="H243" s="71">
        <v>80</v>
      </c>
    </row>
    <row r="244" spans="1:8" ht="12">
      <c r="A244" s="23" t="s">
        <v>192</v>
      </c>
      <c r="B244" s="23" t="s">
        <v>482</v>
      </c>
      <c r="C244" s="23" t="s">
        <v>539</v>
      </c>
      <c r="D244" s="23" t="s">
        <v>480</v>
      </c>
      <c r="E244" s="48">
        <v>1660242.31</v>
      </c>
      <c r="F244" s="48">
        <v>1677308.3</v>
      </c>
      <c r="G244" s="48">
        <f t="shared" si="3"/>
        <v>3337550.6100000003</v>
      </c>
      <c r="H244" s="71">
        <v>30</v>
      </c>
    </row>
    <row r="245" spans="1:8" ht="12">
      <c r="A245" s="23" t="s">
        <v>261</v>
      </c>
      <c r="B245" s="23" t="s">
        <v>482</v>
      </c>
      <c r="C245" s="23" t="s">
        <v>521</v>
      </c>
      <c r="D245" s="23" t="s">
        <v>480</v>
      </c>
      <c r="E245" s="48">
        <v>4159250.94</v>
      </c>
      <c r="F245" s="48">
        <v>3793997.01</v>
      </c>
      <c r="G245" s="48">
        <f t="shared" si="3"/>
        <v>7953247.949999999</v>
      </c>
      <c r="H245" s="71">
        <v>72</v>
      </c>
    </row>
    <row r="246" spans="1:8" ht="12">
      <c r="A246" s="23" t="s">
        <v>379</v>
      </c>
      <c r="B246" s="23" t="s">
        <v>482</v>
      </c>
      <c r="C246" s="23" t="s">
        <v>518</v>
      </c>
      <c r="D246" s="23" t="s">
        <v>481</v>
      </c>
      <c r="E246" s="48">
        <v>2157840.62</v>
      </c>
      <c r="F246" s="48">
        <v>1810184.67</v>
      </c>
      <c r="G246" s="48">
        <f t="shared" si="3"/>
        <v>3968025.29</v>
      </c>
      <c r="H246" s="71">
        <v>90</v>
      </c>
    </row>
    <row r="247" spans="1:8" ht="12">
      <c r="A247" s="23" t="s">
        <v>148</v>
      </c>
      <c r="B247" s="23" t="s">
        <v>479</v>
      </c>
      <c r="C247" s="23" t="s">
        <v>543</v>
      </c>
      <c r="D247" s="23" t="s">
        <v>481</v>
      </c>
      <c r="E247" s="48">
        <v>818880.44</v>
      </c>
      <c r="F247" s="48">
        <v>714723.72</v>
      </c>
      <c r="G247" s="48">
        <f t="shared" si="3"/>
        <v>1533604.16</v>
      </c>
      <c r="H247" s="71">
        <v>40</v>
      </c>
    </row>
    <row r="248" spans="1:8" ht="12">
      <c r="A248" s="23" t="s">
        <v>275</v>
      </c>
      <c r="B248" s="23" t="s">
        <v>482</v>
      </c>
      <c r="C248" s="23" t="s">
        <v>541</v>
      </c>
      <c r="D248" s="23" t="s">
        <v>480</v>
      </c>
      <c r="E248" s="48">
        <v>1497875.25</v>
      </c>
      <c r="F248" s="48">
        <v>1236379.42</v>
      </c>
      <c r="G248" s="48">
        <f t="shared" si="3"/>
        <v>2734254.67</v>
      </c>
      <c r="H248" s="71">
        <v>40</v>
      </c>
    </row>
    <row r="249" spans="1:8" ht="12">
      <c r="A249" s="23" t="s">
        <v>31</v>
      </c>
      <c r="B249" s="23" t="s">
        <v>482</v>
      </c>
      <c r="C249" s="23" t="s">
        <v>521</v>
      </c>
      <c r="D249" s="23" t="s">
        <v>481</v>
      </c>
      <c r="E249" s="48">
        <v>858246.26</v>
      </c>
      <c r="F249" s="48">
        <v>758398.01</v>
      </c>
      <c r="G249" s="48">
        <f t="shared" si="3"/>
        <v>1616644.27</v>
      </c>
      <c r="H249" s="71">
        <v>44</v>
      </c>
    </row>
    <row r="250" spans="1:8" ht="12">
      <c r="A250" s="23" t="s">
        <v>454</v>
      </c>
      <c r="B250" s="23" t="s">
        <v>479</v>
      </c>
      <c r="C250" s="23" t="s">
        <v>550</v>
      </c>
      <c r="D250" s="23" t="s">
        <v>481</v>
      </c>
      <c r="E250" s="48">
        <v>1082056.55</v>
      </c>
      <c r="F250" s="48">
        <v>993896.16</v>
      </c>
      <c r="G250" s="48">
        <f t="shared" si="3"/>
        <v>2075952.71</v>
      </c>
      <c r="H250" s="71">
        <v>40</v>
      </c>
    </row>
    <row r="251" spans="1:8" ht="12">
      <c r="A251" s="23" t="s">
        <v>149</v>
      </c>
      <c r="B251" s="23" t="s">
        <v>479</v>
      </c>
      <c r="C251" s="23" t="s">
        <v>550</v>
      </c>
      <c r="D251" s="23" t="s">
        <v>481</v>
      </c>
      <c r="E251" s="48">
        <v>2748098.5</v>
      </c>
      <c r="F251" s="48">
        <v>2633583.08</v>
      </c>
      <c r="G251" s="48">
        <f t="shared" si="3"/>
        <v>5381681.58</v>
      </c>
      <c r="H251" s="71">
        <v>59</v>
      </c>
    </row>
    <row r="252" spans="1:8" ht="12">
      <c r="A252" s="23" t="s">
        <v>250</v>
      </c>
      <c r="B252" s="23" t="s">
        <v>482</v>
      </c>
      <c r="C252" s="23" t="s">
        <v>523</v>
      </c>
      <c r="D252" s="23" t="s">
        <v>480</v>
      </c>
      <c r="E252" s="48">
        <v>5460217.54</v>
      </c>
      <c r="F252" s="48">
        <v>4789666.66</v>
      </c>
      <c r="G252" s="48">
        <f t="shared" si="3"/>
        <v>10249884.2</v>
      </c>
      <c r="H252" s="71">
        <v>75</v>
      </c>
    </row>
    <row r="253" spans="1:8" ht="12">
      <c r="A253" s="23" t="s">
        <v>193</v>
      </c>
      <c r="B253" s="23" t="s">
        <v>479</v>
      </c>
      <c r="C253" s="23" t="s">
        <v>507</v>
      </c>
      <c r="D253" s="23" t="s">
        <v>480</v>
      </c>
      <c r="E253" s="48">
        <v>753753.91</v>
      </c>
      <c r="F253" s="48">
        <v>724426.64</v>
      </c>
      <c r="G253" s="48">
        <f t="shared" si="3"/>
        <v>1478180.55</v>
      </c>
      <c r="H253" s="71">
        <v>20</v>
      </c>
    </row>
    <row r="254" spans="1:8" ht="12">
      <c r="A254" s="23" t="s">
        <v>100</v>
      </c>
      <c r="B254" s="23" t="s">
        <v>482</v>
      </c>
      <c r="C254" s="23" t="s">
        <v>540</v>
      </c>
      <c r="D254" s="23" t="s">
        <v>480</v>
      </c>
      <c r="E254" s="48">
        <v>1438061.23</v>
      </c>
      <c r="F254" s="48">
        <v>1374762.57</v>
      </c>
      <c r="G254" s="48">
        <f t="shared" si="3"/>
        <v>2812823.8</v>
      </c>
      <c r="H254" s="71">
        <v>45</v>
      </c>
    </row>
    <row r="255" spans="1:8" ht="12">
      <c r="A255" s="23" t="s">
        <v>270</v>
      </c>
      <c r="B255" s="23" t="s">
        <v>482</v>
      </c>
      <c r="C255" s="23" t="s">
        <v>532</v>
      </c>
      <c r="D255" s="23" t="s">
        <v>480</v>
      </c>
      <c r="E255" s="48">
        <v>5770313.68</v>
      </c>
      <c r="F255" s="48">
        <v>5131675.06</v>
      </c>
      <c r="G255" s="48">
        <f t="shared" si="3"/>
        <v>10901988.739999998</v>
      </c>
      <c r="H255" s="71">
        <v>70</v>
      </c>
    </row>
    <row r="256" spans="1:8" ht="12">
      <c r="A256" s="23" t="s">
        <v>380</v>
      </c>
      <c r="B256" s="23" t="s">
        <v>482</v>
      </c>
      <c r="C256" s="23" t="s">
        <v>573</v>
      </c>
      <c r="D256" s="23" t="s">
        <v>481</v>
      </c>
      <c r="E256" s="48">
        <v>3139670.55</v>
      </c>
      <c r="F256" s="48">
        <v>2735227.03</v>
      </c>
      <c r="G256" s="48">
        <f t="shared" si="3"/>
        <v>5874897.58</v>
      </c>
      <c r="H256" s="71">
        <v>90</v>
      </c>
    </row>
    <row r="257" spans="1:8" ht="12">
      <c r="A257" s="23" t="s">
        <v>348</v>
      </c>
      <c r="B257" s="23" t="s">
        <v>482</v>
      </c>
      <c r="C257" s="23" t="s">
        <v>525</v>
      </c>
      <c r="D257" s="23" t="s">
        <v>481</v>
      </c>
      <c r="E257" s="48">
        <v>411615.36</v>
      </c>
      <c r="F257" s="48">
        <v>346009.41</v>
      </c>
      <c r="G257" s="48">
        <f t="shared" si="3"/>
        <v>757624.77</v>
      </c>
      <c r="H257" s="71">
        <v>25</v>
      </c>
    </row>
    <row r="258" spans="1:8" ht="12">
      <c r="A258" s="23" t="s">
        <v>234</v>
      </c>
      <c r="B258" s="23" t="s">
        <v>479</v>
      </c>
      <c r="C258" s="23" t="s">
        <v>502</v>
      </c>
      <c r="D258" s="23" t="s">
        <v>481</v>
      </c>
      <c r="E258" s="48">
        <v>565722.42</v>
      </c>
      <c r="F258" s="48">
        <v>551357.23</v>
      </c>
      <c r="G258" s="48">
        <f t="shared" si="3"/>
        <v>1117079.65</v>
      </c>
      <c r="H258" s="71">
        <v>20</v>
      </c>
    </row>
    <row r="259" spans="1:8" ht="12.75" customHeight="1">
      <c r="A259" s="23" t="s">
        <v>43</v>
      </c>
      <c r="B259" s="23" t="s">
        <v>482</v>
      </c>
      <c r="C259" s="23" t="s">
        <v>513</v>
      </c>
      <c r="D259" s="23" t="s">
        <v>480</v>
      </c>
      <c r="E259" s="48">
        <v>7231278.89</v>
      </c>
      <c r="F259" s="48">
        <v>6934510.19</v>
      </c>
      <c r="G259" s="48">
        <f t="shared" si="3"/>
        <v>14165789.08</v>
      </c>
      <c r="H259" s="71">
        <v>90</v>
      </c>
    </row>
    <row r="260" spans="1:8" ht="12">
      <c r="A260" s="23" t="s">
        <v>426</v>
      </c>
      <c r="B260" s="23" t="s">
        <v>479</v>
      </c>
      <c r="C260" s="23" t="s">
        <v>496</v>
      </c>
      <c r="D260" s="23" t="s">
        <v>481</v>
      </c>
      <c r="E260" s="48">
        <v>608055.76</v>
      </c>
      <c r="F260" s="48">
        <v>656397.78</v>
      </c>
      <c r="G260" s="48">
        <f t="shared" si="3"/>
        <v>1264453.54</v>
      </c>
      <c r="H260" s="71">
        <v>32</v>
      </c>
    </row>
    <row r="261" spans="1:8" ht="12">
      <c r="A261" s="23" t="s">
        <v>276</v>
      </c>
      <c r="B261" s="23" t="s">
        <v>482</v>
      </c>
      <c r="C261" s="23" t="s">
        <v>541</v>
      </c>
      <c r="D261" s="23" t="s">
        <v>480</v>
      </c>
      <c r="E261" s="48">
        <v>1881628.47</v>
      </c>
      <c r="F261" s="48">
        <v>1811871.12</v>
      </c>
      <c r="G261" s="48">
        <f t="shared" si="3"/>
        <v>3693499.59</v>
      </c>
      <c r="H261" s="71">
        <v>48</v>
      </c>
    </row>
    <row r="262" spans="1:8" ht="12">
      <c r="A262" s="23" t="s">
        <v>395</v>
      </c>
      <c r="B262" s="23" t="s">
        <v>479</v>
      </c>
      <c r="C262" s="23" t="s">
        <v>502</v>
      </c>
      <c r="D262" s="23" t="s">
        <v>480</v>
      </c>
      <c r="E262" s="48">
        <v>6062381.34</v>
      </c>
      <c r="F262" s="48">
        <v>6183580.14</v>
      </c>
      <c r="G262" s="48">
        <f t="shared" si="3"/>
        <v>12245961.48</v>
      </c>
      <c r="H262" s="71">
        <v>75</v>
      </c>
    </row>
    <row r="263" spans="1:8" ht="12">
      <c r="A263" s="23" t="s">
        <v>220</v>
      </c>
      <c r="B263" s="23" t="s">
        <v>479</v>
      </c>
      <c r="C263" s="23" t="s">
        <v>502</v>
      </c>
      <c r="D263" s="23" t="s">
        <v>481</v>
      </c>
      <c r="E263" s="48">
        <v>314066.46</v>
      </c>
      <c r="F263" s="48">
        <v>236102.28</v>
      </c>
      <c r="G263" s="48">
        <f t="shared" si="3"/>
        <v>550168.74</v>
      </c>
      <c r="H263" s="71">
        <v>20</v>
      </c>
    </row>
    <row r="264" spans="1:8" ht="12">
      <c r="A264" s="23" t="s">
        <v>429</v>
      </c>
      <c r="B264" s="23" t="s">
        <v>479</v>
      </c>
      <c r="C264" s="23" t="s">
        <v>502</v>
      </c>
      <c r="D264" s="23" t="s">
        <v>481</v>
      </c>
      <c r="E264" s="48">
        <v>2174770.71</v>
      </c>
      <c r="F264" s="48">
        <v>2246036.91</v>
      </c>
      <c r="G264" s="48">
        <f t="shared" si="3"/>
        <v>4420807.62</v>
      </c>
      <c r="H264" s="71">
        <v>45</v>
      </c>
    </row>
    <row r="265" spans="1:8" ht="12">
      <c r="A265" s="23" t="s">
        <v>233</v>
      </c>
      <c r="B265" s="23" t="s">
        <v>479</v>
      </c>
      <c r="C265" s="23" t="s">
        <v>502</v>
      </c>
      <c r="D265" s="23" t="s">
        <v>481</v>
      </c>
      <c r="E265" s="48">
        <v>3624113.61</v>
      </c>
      <c r="F265" s="48">
        <v>3610659.58</v>
      </c>
      <c r="G265" s="48">
        <f t="shared" si="3"/>
        <v>7234773.1899999995</v>
      </c>
      <c r="H265" s="71">
        <v>67</v>
      </c>
    </row>
    <row r="266" spans="1:8" ht="12">
      <c r="A266" s="23" t="s">
        <v>253</v>
      </c>
      <c r="B266" s="23" t="s">
        <v>482</v>
      </c>
      <c r="C266" s="23" t="s">
        <v>534</v>
      </c>
      <c r="D266" s="23" t="s">
        <v>480</v>
      </c>
      <c r="E266" s="48">
        <v>6824898.56</v>
      </c>
      <c r="F266" s="48">
        <v>6400299.01</v>
      </c>
      <c r="G266" s="48">
        <f aca="true" t="shared" si="4" ref="G266:G329">+E266+F266</f>
        <v>13225197.57</v>
      </c>
      <c r="H266" s="71">
        <v>70</v>
      </c>
    </row>
    <row r="267" spans="1:8" ht="12">
      <c r="A267" s="23" t="s">
        <v>288</v>
      </c>
      <c r="B267" s="23" t="s">
        <v>482</v>
      </c>
      <c r="C267" s="23" t="s">
        <v>517</v>
      </c>
      <c r="D267" s="23" t="s">
        <v>480</v>
      </c>
      <c r="E267" s="48">
        <v>3700813.95</v>
      </c>
      <c r="F267" s="48">
        <v>3356879.25</v>
      </c>
      <c r="G267" s="48">
        <f t="shared" si="4"/>
        <v>7057693.2</v>
      </c>
      <c r="H267" s="71">
        <v>60</v>
      </c>
    </row>
    <row r="268" spans="1:8" ht="12">
      <c r="A268" s="23" t="s">
        <v>56</v>
      </c>
      <c r="B268" s="23" t="s">
        <v>479</v>
      </c>
      <c r="C268" s="23" t="s">
        <v>503</v>
      </c>
      <c r="D268" s="23" t="s">
        <v>480</v>
      </c>
      <c r="E268" s="48">
        <v>732521.31</v>
      </c>
      <c r="F268" s="48">
        <v>824908.27</v>
      </c>
      <c r="G268" s="48">
        <f t="shared" si="4"/>
        <v>1557429.58</v>
      </c>
      <c r="H268" s="71">
        <v>16</v>
      </c>
    </row>
    <row r="269" spans="1:8" ht="12">
      <c r="A269" s="23" t="s">
        <v>398</v>
      </c>
      <c r="B269" s="23" t="s">
        <v>479</v>
      </c>
      <c r="C269" s="23" t="s">
        <v>505</v>
      </c>
      <c r="D269" s="23" t="s">
        <v>480</v>
      </c>
      <c r="E269" s="48">
        <v>783338.92</v>
      </c>
      <c r="F269" s="48">
        <v>656797.56</v>
      </c>
      <c r="G269" s="48">
        <f t="shared" si="4"/>
        <v>1440136.48</v>
      </c>
      <c r="H269" s="71">
        <v>22</v>
      </c>
    </row>
    <row r="270" spans="1:8" ht="12">
      <c r="A270" s="23" t="s">
        <v>74</v>
      </c>
      <c r="B270" s="23" t="s">
        <v>479</v>
      </c>
      <c r="C270" s="23" t="s">
        <v>505</v>
      </c>
      <c r="D270" s="23" t="s">
        <v>481</v>
      </c>
      <c r="E270" s="48">
        <v>3487105.19</v>
      </c>
      <c r="F270" s="48">
        <v>3313073.67</v>
      </c>
      <c r="G270" s="48">
        <f t="shared" si="4"/>
        <v>6800178.859999999</v>
      </c>
      <c r="H270" s="71">
        <v>75</v>
      </c>
    </row>
    <row r="271" spans="1:8" ht="12">
      <c r="A271" s="23" t="s">
        <v>432</v>
      </c>
      <c r="B271" s="23" t="s">
        <v>479</v>
      </c>
      <c r="C271" s="23" t="s">
        <v>505</v>
      </c>
      <c r="D271" s="23" t="s">
        <v>481</v>
      </c>
      <c r="E271" s="48">
        <v>2080537.14</v>
      </c>
      <c r="F271" s="48">
        <v>1642195.27</v>
      </c>
      <c r="G271" s="48">
        <f t="shared" si="4"/>
        <v>3722732.41</v>
      </c>
      <c r="H271" s="71">
        <v>45</v>
      </c>
    </row>
    <row r="272" spans="1:8" ht="12">
      <c r="A272" s="23" t="s">
        <v>216</v>
      </c>
      <c r="B272" s="23" t="s">
        <v>482</v>
      </c>
      <c r="C272" s="23" t="s">
        <v>523</v>
      </c>
      <c r="D272" s="23" t="s">
        <v>480</v>
      </c>
      <c r="E272" s="48">
        <v>3072261.69</v>
      </c>
      <c r="F272" s="48">
        <v>2735222.87</v>
      </c>
      <c r="G272" s="48">
        <f t="shared" si="4"/>
        <v>5807484.5600000005</v>
      </c>
      <c r="H272" s="71">
        <v>44</v>
      </c>
    </row>
    <row r="273" spans="1:8" ht="12">
      <c r="A273" s="23" t="s">
        <v>164</v>
      </c>
      <c r="B273" s="23" t="s">
        <v>482</v>
      </c>
      <c r="C273" s="23" t="s">
        <v>530</v>
      </c>
      <c r="D273" s="23" t="s">
        <v>481</v>
      </c>
      <c r="E273" s="48">
        <v>926108.32</v>
      </c>
      <c r="F273" s="48">
        <v>742103.86</v>
      </c>
      <c r="G273" s="48">
        <f t="shared" si="4"/>
        <v>1668212.18</v>
      </c>
      <c r="H273" s="71">
        <v>30</v>
      </c>
    </row>
    <row r="274" spans="1:8" ht="12">
      <c r="A274" s="23" t="s">
        <v>375</v>
      </c>
      <c r="B274" s="23" t="s">
        <v>482</v>
      </c>
      <c r="C274" s="23" t="s">
        <v>519</v>
      </c>
      <c r="D274" s="23" t="s">
        <v>481</v>
      </c>
      <c r="E274" s="48">
        <v>961281.27</v>
      </c>
      <c r="F274" s="48">
        <v>851428.7</v>
      </c>
      <c r="G274" s="48">
        <f t="shared" si="4"/>
        <v>1812709.97</v>
      </c>
      <c r="H274" s="71">
        <v>50</v>
      </c>
    </row>
    <row r="275" spans="1:8" ht="12">
      <c r="A275" s="23" t="s">
        <v>391</v>
      </c>
      <c r="B275" s="23" t="s">
        <v>482</v>
      </c>
      <c r="C275" s="23" t="s">
        <v>542</v>
      </c>
      <c r="D275" s="23" t="s">
        <v>481</v>
      </c>
      <c r="E275" s="48">
        <v>2185196.09</v>
      </c>
      <c r="F275" s="48">
        <v>1928733.58</v>
      </c>
      <c r="G275" s="48">
        <f t="shared" si="4"/>
        <v>4113929.67</v>
      </c>
      <c r="H275" s="71">
        <v>105</v>
      </c>
    </row>
    <row r="276" spans="1:8" ht="12">
      <c r="A276" s="23" t="s">
        <v>75</v>
      </c>
      <c r="B276" s="23" t="s">
        <v>479</v>
      </c>
      <c r="C276" s="23" t="s">
        <v>500</v>
      </c>
      <c r="D276" s="23" t="s">
        <v>481</v>
      </c>
      <c r="E276" s="48">
        <v>1268919.35</v>
      </c>
      <c r="F276" s="48">
        <v>1364789.71</v>
      </c>
      <c r="G276" s="48">
        <f t="shared" si="4"/>
        <v>2633709.06</v>
      </c>
      <c r="H276" s="71">
        <v>40</v>
      </c>
    </row>
    <row r="277" spans="1:8" ht="12">
      <c r="A277" s="23" t="s">
        <v>150</v>
      </c>
      <c r="B277" s="23" t="s">
        <v>482</v>
      </c>
      <c r="C277" s="23" t="s">
        <v>525</v>
      </c>
      <c r="D277" s="23" t="s">
        <v>481</v>
      </c>
      <c r="E277" s="48">
        <v>2934237.5</v>
      </c>
      <c r="F277" s="48">
        <v>2299613.26</v>
      </c>
      <c r="G277" s="48">
        <f t="shared" si="4"/>
        <v>5233850.76</v>
      </c>
      <c r="H277" s="71">
        <v>82</v>
      </c>
    </row>
    <row r="278" spans="1:8" ht="12">
      <c r="A278" s="23" t="s">
        <v>219</v>
      </c>
      <c r="B278" s="23" t="s">
        <v>482</v>
      </c>
      <c r="C278" s="23" t="s">
        <v>514</v>
      </c>
      <c r="D278" s="23" t="s">
        <v>480</v>
      </c>
      <c r="E278" s="48">
        <v>4289086.3</v>
      </c>
      <c r="F278" s="48">
        <v>3733379.28</v>
      </c>
      <c r="G278" s="48">
        <f t="shared" si="4"/>
        <v>8022465.58</v>
      </c>
      <c r="H278" s="71">
        <v>70</v>
      </c>
    </row>
    <row r="279" spans="1:8" ht="12">
      <c r="A279" s="23" t="s">
        <v>101</v>
      </c>
      <c r="B279" s="23" t="s">
        <v>482</v>
      </c>
      <c r="C279" s="23" t="s">
        <v>536</v>
      </c>
      <c r="D279" s="23" t="s">
        <v>480</v>
      </c>
      <c r="E279" s="48">
        <v>1184931.9</v>
      </c>
      <c r="F279" s="48">
        <v>1286706.24</v>
      </c>
      <c r="G279" s="48">
        <f t="shared" si="4"/>
        <v>2471638.1399999997</v>
      </c>
      <c r="H279" s="71">
        <v>30</v>
      </c>
    </row>
    <row r="280" spans="1:8" ht="12">
      <c r="A280" s="23" t="s">
        <v>136</v>
      </c>
      <c r="B280" s="23" t="s">
        <v>479</v>
      </c>
      <c r="C280" s="23" t="s">
        <v>505</v>
      </c>
      <c r="D280" s="23" t="s">
        <v>481</v>
      </c>
      <c r="E280" s="48">
        <v>2732510.56</v>
      </c>
      <c r="F280" s="48">
        <v>2786591.23</v>
      </c>
      <c r="G280" s="48">
        <f t="shared" si="4"/>
        <v>5519101.79</v>
      </c>
      <c r="H280" s="71">
        <v>69</v>
      </c>
    </row>
    <row r="281" spans="1:8" ht="12">
      <c r="A281" s="23" t="s">
        <v>433</v>
      </c>
      <c r="B281" s="23" t="s">
        <v>479</v>
      </c>
      <c r="C281" s="23" t="s">
        <v>505</v>
      </c>
      <c r="D281" s="23" t="s">
        <v>481</v>
      </c>
      <c r="E281" s="48">
        <v>841722.65</v>
      </c>
      <c r="F281" s="48">
        <v>784945.74</v>
      </c>
      <c r="G281" s="48">
        <f t="shared" si="4"/>
        <v>1626668.3900000001</v>
      </c>
      <c r="H281" s="71">
        <v>35</v>
      </c>
    </row>
    <row r="282" spans="1:8" ht="12">
      <c r="A282" s="23" t="s">
        <v>399</v>
      </c>
      <c r="B282" s="23" t="s">
        <v>479</v>
      </c>
      <c r="C282" s="23" t="s">
        <v>505</v>
      </c>
      <c r="D282" s="23" t="s">
        <v>480</v>
      </c>
      <c r="E282" s="48">
        <v>921381.08</v>
      </c>
      <c r="F282" s="48">
        <v>910265.46</v>
      </c>
      <c r="G282" s="48">
        <f t="shared" si="4"/>
        <v>1831646.54</v>
      </c>
      <c r="H282" s="71">
        <v>15</v>
      </c>
    </row>
    <row r="283" spans="1:8" ht="12">
      <c r="A283" s="23" t="s">
        <v>434</v>
      </c>
      <c r="B283" s="23" t="s">
        <v>479</v>
      </c>
      <c r="C283" s="23" t="s">
        <v>505</v>
      </c>
      <c r="D283" s="23" t="s">
        <v>481</v>
      </c>
      <c r="E283" s="48">
        <v>1953719.75</v>
      </c>
      <c r="F283" s="48">
        <v>1862701.09</v>
      </c>
      <c r="G283" s="48">
        <f t="shared" si="4"/>
        <v>3816420.84</v>
      </c>
      <c r="H283" s="71">
        <v>46</v>
      </c>
    </row>
    <row r="284" spans="1:8" ht="12">
      <c r="A284" s="23" t="s">
        <v>266</v>
      </c>
      <c r="B284" s="23" t="s">
        <v>482</v>
      </c>
      <c r="C284" s="23" t="s">
        <v>528</v>
      </c>
      <c r="D284" s="23" t="s">
        <v>480</v>
      </c>
      <c r="E284" s="48">
        <v>5978050.25</v>
      </c>
      <c r="F284" s="48">
        <v>5236429.69</v>
      </c>
      <c r="G284" s="48">
        <f t="shared" si="4"/>
        <v>11214479.940000001</v>
      </c>
      <c r="H284" s="71">
        <v>70</v>
      </c>
    </row>
    <row r="285" spans="1:8" ht="12">
      <c r="A285" s="23" t="s">
        <v>260</v>
      </c>
      <c r="B285" s="23" t="s">
        <v>482</v>
      </c>
      <c r="C285" s="23" t="s">
        <v>523</v>
      </c>
      <c r="D285" s="23" t="s">
        <v>480</v>
      </c>
      <c r="E285" s="48">
        <v>3978098.07</v>
      </c>
      <c r="F285" s="48">
        <v>3714283.27</v>
      </c>
      <c r="G285" s="48">
        <f t="shared" si="4"/>
        <v>7692381.34</v>
      </c>
      <c r="H285" s="71">
        <v>62</v>
      </c>
    </row>
    <row r="286" spans="1:8" ht="12">
      <c r="A286" s="23" t="s">
        <v>29</v>
      </c>
      <c r="B286" s="23" t="s">
        <v>482</v>
      </c>
      <c r="C286" s="23" t="s">
        <v>523</v>
      </c>
      <c r="D286" s="23" t="s">
        <v>481</v>
      </c>
      <c r="E286" s="48">
        <v>5972802.44</v>
      </c>
      <c r="F286" s="48">
        <v>5633939.78</v>
      </c>
      <c r="G286" s="48">
        <f t="shared" si="4"/>
        <v>11606742.22</v>
      </c>
      <c r="H286" s="71">
        <v>105</v>
      </c>
    </row>
    <row r="287" spans="1:8" ht="12">
      <c r="A287" s="23" t="s">
        <v>591</v>
      </c>
      <c r="B287" s="23" t="s">
        <v>482</v>
      </c>
      <c r="C287" s="23" t="s">
        <v>542</v>
      </c>
      <c r="D287" s="23" t="s">
        <v>481</v>
      </c>
      <c r="E287" s="48">
        <v>2744173.96</v>
      </c>
      <c r="F287" s="48">
        <v>2640216.68</v>
      </c>
      <c r="G287" s="48">
        <f t="shared" si="4"/>
        <v>5384390.640000001</v>
      </c>
      <c r="H287" s="71">
        <v>80</v>
      </c>
    </row>
    <row r="288" spans="1:8" ht="12">
      <c r="A288" s="23" t="s">
        <v>607</v>
      </c>
      <c r="B288" s="23" t="s">
        <v>482</v>
      </c>
      <c r="C288" s="23" t="s">
        <v>523</v>
      </c>
      <c r="D288" s="23" t="s">
        <v>481</v>
      </c>
      <c r="E288" s="48">
        <v>4111101.4299999997</v>
      </c>
      <c r="F288" s="48">
        <v>3627845.84</v>
      </c>
      <c r="G288" s="48">
        <f t="shared" si="4"/>
        <v>7738947.27</v>
      </c>
      <c r="H288" s="71">
        <v>92</v>
      </c>
    </row>
    <row r="289" spans="1:8" ht="12">
      <c r="A289" s="23" t="s">
        <v>76</v>
      </c>
      <c r="B289" s="23" t="s">
        <v>479</v>
      </c>
      <c r="C289" s="23" t="s">
        <v>495</v>
      </c>
      <c r="D289" s="23" t="s">
        <v>481</v>
      </c>
      <c r="E289" s="48">
        <v>507537.63</v>
      </c>
      <c r="F289" s="48">
        <v>528194.89</v>
      </c>
      <c r="G289" s="48">
        <f t="shared" si="4"/>
        <v>1035732.52</v>
      </c>
      <c r="H289" s="71">
        <v>40</v>
      </c>
    </row>
    <row r="290" spans="1:8" ht="12">
      <c r="A290" s="23" t="s">
        <v>436</v>
      </c>
      <c r="B290" s="23" t="s">
        <v>479</v>
      </c>
      <c r="C290" s="23" t="s">
        <v>554</v>
      </c>
      <c r="D290" s="23" t="s">
        <v>481</v>
      </c>
      <c r="E290" s="48">
        <v>707272.12</v>
      </c>
      <c r="F290" s="48">
        <v>776601.67</v>
      </c>
      <c r="G290" s="48">
        <f t="shared" si="4"/>
        <v>1483873.79</v>
      </c>
      <c r="H290" s="71">
        <v>32</v>
      </c>
    </row>
    <row r="291" spans="1:8" ht="12">
      <c r="A291" s="55" t="s">
        <v>584</v>
      </c>
      <c r="B291" s="23" t="s">
        <v>482</v>
      </c>
      <c r="C291" s="55" t="s">
        <v>541</v>
      </c>
      <c r="D291" s="55" t="s">
        <v>480</v>
      </c>
      <c r="E291" s="48">
        <v>948719.39</v>
      </c>
      <c r="F291" s="48">
        <v>917103.17</v>
      </c>
      <c r="G291" s="48">
        <f t="shared" si="4"/>
        <v>1865822.56</v>
      </c>
      <c r="H291" s="71">
        <v>50</v>
      </c>
    </row>
    <row r="292" spans="1:8" ht="12">
      <c r="A292" s="23" t="s">
        <v>609</v>
      </c>
      <c r="B292" s="23" t="s">
        <v>479</v>
      </c>
      <c r="C292" s="23" t="s">
        <v>505</v>
      </c>
      <c r="D292" s="23" t="s">
        <v>481</v>
      </c>
      <c r="E292" s="48">
        <v>470886.39</v>
      </c>
      <c r="F292" s="48">
        <v>385977.15</v>
      </c>
      <c r="G292" s="48">
        <f t="shared" si="4"/>
        <v>856863.54</v>
      </c>
      <c r="H292" s="71">
        <v>23</v>
      </c>
    </row>
    <row r="293" spans="1:8" ht="12">
      <c r="A293" s="23" t="s">
        <v>301</v>
      </c>
      <c r="B293" s="23" t="s">
        <v>482</v>
      </c>
      <c r="C293" s="23" t="s">
        <v>542</v>
      </c>
      <c r="D293" s="23" t="s">
        <v>480</v>
      </c>
      <c r="E293" s="48">
        <v>5497406.58</v>
      </c>
      <c r="F293" s="48">
        <v>5135042</v>
      </c>
      <c r="G293" s="48">
        <f t="shared" si="4"/>
        <v>10632448.58</v>
      </c>
      <c r="H293" s="71">
        <v>68</v>
      </c>
    </row>
    <row r="294" spans="1:8" ht="12">
      <c r="A294" s="23" t="s">
        <v>338</v>
      </c>
      <c r="B294" s="23" t="s">
        <v>482</v>
      </c>
      <c r="C294" s="23" t="s">
        <v>526</v>
      </c>
      <c r="D294" s="23" t="s">
        <v>481</v>
      </c>
      <c r="E294" s="48">
        <v>3118240.88</v>
      </c>
      <c r="F294" s="48">
        <v>2531165.47</v>
      </c>
      <c r="G294" s="48">
        <f t="shared" si="4"/>
        <v>5649406.35</v>
      </c>
      <c r="H294" s="71">
        <v>50</v>
      </c>
    </row>
    <row r="295" spans="1:8" ht="12">
      <c r="A295" s="23" t="s">
        <v>350</v>
      </c>
      <c r="B295" s="23" t="s">
        <v>482</v>
      </c>
      <c r="C295" s="23" t="s">
        <v>526</v>
      </c>
      <c r="D295" s="23" t="s">
        <v>481</v>
      </c>
      <c r="E295" s="48">
        <v>2079674.47</v>
      </c>
      <c r="F295" s="48">
        <v>1774274.25</v>
      </c>
      <c r="G295" s="48">
        <f t="shared" si="4"/>
        <v>3853948.7199999997</v>
      </c>
      <c r="H295" s="71">
        <v>35</v>
      </c>
    </row>
    <row r="296" spans="1:8" ht="12">
      <c r="A296" s="23" t="s">
        <v>16</v>
      </c>
      <c r="B296" s="23" t="s">
        <v>479</v>
      </c>
      <c r="C296" s="23" t="s">
        <v>497</v>
      </c>
      <c r="D296" s="23" t="s">
        <v>480</v>
      </c>
      <c r="E296" s="48">
        <v>4041406.22</v>
      </c>
      <c r="F296" s="48">
        <v>3544341.2</v>
      </c>
      <c r="G296" s="48">
        <f t="shared" si="4"/>
        <v>7585747.42</v>
      </c>
      <c r="H296" s="71">
        <v>83</v>
      </c>
    </row>
    <row r="297" spans="1:8" ht="12">
      <c r="A297" s="23" t="s">
        <v>427</v>
      </c>
      <c r="B297" s="23" t="s">
        <v>479</v>
      </c>
      <c r="C297" s="23" t="s">
        <v>496</v>
      </c>
      <c r="D297" s="23" t="s">
        <v>481</v>
      </c>
      <c r="E297" s="48">
        <v>2721636.75</v>
      </c>
      <c r="F297" s="48">
        <v>2373156.94</v>
      </c>
      <c r="G297" s="48">
        <f t="shared" si="4"/>
        <v>5094793.6899999995</v>
      </c>
      <c r="H297" s="71">
        <v>70</v>
      </c>
    </row>
    <row r="298" spans="1:8" ht="12">
      <c r="A298" s="23" t="s">
        <v>46</v>
      </c>
      <c r="B298" s="23" t="s">
        <v>482</v>
      </c>
      <c r="C298" s="23" t="s">
        <v>514</v>
      </c>
      <c r="D298" s="23" t="s">
        <v>481</v>
      </c>
      <c r="E298" s="48">
        <v>2268796.41</v>
      </c>
      <c r="F298" s="48">
        <v>1927053.65</v>
      </c>
      <c r="G298" s="48">
        <f t="shared" si="4"/>
        <v>4195850.0600000005</v>
      </c>
      <c r="H298" s="71">
        <v>85</v>
      </c>
    </row>
    <row r="299" spans="1:8" ht="12">
      <c r="A299" s="23" t="s">
        <v>199</v>
      </c>
      <c r="B299" s="23" t="s">
        <v>479</v>
      </c>
      <c r="C299" s="23" t="s">
        <v>544</v>
      </c>
      <c r="D299" s="23" t="s">
        <v>481</v>
      </c>
      <c r="E299" s="48">
        <v>1070065.88</v>
      </c>
      <c r="F299" s="48">
        <v>1007579.4</v>
      </c>
      <c r="G299" s="48">
        <f t="shared" si="4"/>
        <v>2077645.2799999998</v>
      </c>
      <c r="H299" s="71">
        <v>59</v>
      </c>
    </row>
    <row r="300" spans="1:8" ht="12">
      <c r="A300" s="23" t="s">
        <v>317</v>
      </c>
      <c r="B300" s="23" t="s">
        <v>482</v>
      </c>
      <c r="C300" s="23" t="s">
        <v>523</v>
      </c>
      <c r="D300" s="23" t="s">
        <v>480</v>
      </c>
      <c r="E300" s="48">
        <v>2791976.57</v>
      </c>
      <c r="F300" s="48">
        <v>2616771.52</v>
      </c>
      <c r="G300" s="48">
        <f t="shared" si="4"/>
        <v>5408748.09</v>
      </c>
      <c r="H300" s="71">
        <v>45</v>
      </c>
    </row>
    <row r="301" spans="1:8" ht="12">
      <c r="A301" s="23" t="s">
        <v>35</v>
      </c>
      <c r="B301" s="23" t="s">
        <v>479</v>
      </c>
      <c r="C301" s="23" t="s">
        <v>497</v>
      </c>
      <c r="D301" s="23" t="s">
        <v>481</v>
      </c>
      <c r="E301" s="48">
        <v>2428985.69</v>
      </c>
      <c r="F301" s="48">
        <v>2394626.48</v>
      </c>
      <c r="G301" s="48">
        <f t="shared" si="4"/>
        <v>4823612.17</v>
      </c>
      <c r="H301" s="71">
        <v>60</v>
      </c>
    </row>
    <row r="302" spans="1:8" ht="12">
      <c r="A302" s="23" t="s">
        <v>244</v>
      </c>
      <c r="B302" s="23" t="s">
        <v>482</v>
      </c>
      <c r="C302" s="23" t="s">
        <v>519</v>
      </c>
      <c r="D302" s="23" t="s">
        <v>480</v>
      </c>
      <c r="E302" s="48">
        <v>5781356.62</v>
      </c>
      <c r="F302" s="48">
        <v>5526548.17</v>
      </c>
      <c r="G302" s="48">
        <f t="shared" si="4"/>
        <v>11307904.79</v>
      </c>
      <c r="H302" s="71">
        <v>93</v>
      </c>
    </row>
    <row r="303" spans="1:8" ht="12">
      <c r="A303" s="23" t="s">
        <v>102</v>
      </c>
      <c r="B303" s="23" t="s">
        <v>482</v>
      </c>
      <c r="C303" s="23" t="s">
        <v>530</v>
      </c>
      <c r="D303" s="23" t="s">
        <v>480</v>
      </c>
      <c r="E303" s="48">
        <v>1725945.64</v>
      </c>
      <c r="F303" s="48">
        <v>1663271.3</v>
      </c>
      <c r="G303" s="48">
        <f t="shared" si="4"/>
        <v>3389216.94</v>
      </c>
      <c r="H303" s="71">
        <v>47</v>
      </c>
    </row>
    <row r="304" spans="1:8" ht="12">
      <c r="A304" s="23" t="s">
        <v>197</v>
      </c>
      <c r="B304" s="23" t="s">
        <v>482</v>
      </c>
      <c r="C304" s="23" t="s">
        <v>532</v>
      </c>
      <c r="D304" s="23" t="s">
        <v>480</v>
      </c>
      <c r="E304" s="48">
        <v>3065270.22</v>
      </c>
      <c r="F304" s="48">
        <v>2598418.61</v>
      </c>
      <c r="G304" s="48">
        <f t="shared" si="4"/>
        <v>5663688.83</v>
      </c>
      <c r="H304" s="71">
        <v>43</v>
      </c>
    </row>
    <row r="305" spans="1:8" ht="12">
      <c r="A305" s="23" t="s">
        <v>172</v>
      </c>
      <c r="B305" s="23" t="s">
        <v>482</v>
      </c>
      <c r="C305" s="23" t="s">
        <v>515</v>
      </c>
      <c r="D305" s="23" t="s">
        <v>480</v>
      </c>
      <c r="E305" s="48">
        <v>5379859.71</v>
      </c>
      <c r="F305" s="48">
        <v>5055466.08</v>
      </c>
      <c r="G305" s="48">
        <f t="shared" si="4"/>
        <v>10435325.79</v>
      </c>
      <c r="H305" s="71">
        <v>80</v>
      </c>
    </row>
    <row r="306" spans="1:8" ht="12">
      <c r="A306" s="23" t="s">
        <v>106</v>
      </c>
      <c r="B306" s="23" t="s">
        <v>479</v>
      </c>
      <c r="C306" s="23" t="s">
        <v>502</v>
      </c>
      <c r="D306" s="23" t="s">
        <v>481</v>
      </c>
      <c r="E306" s="48">
        <v>204711.43</v>
      </c>
      <c r="F306" s="48">
        <v>145174.14</v>
      </c>
      <c r="G306" s="48">
        <f t="shared" si="4"/>
        <v>349885.57</v>
      </c>
      <c r="H306" s="71">
        <v>5</v>
      </c>
    </row>
    <row r="307" spans="1:8" ht="12">
      <c r="A307" s="23" t="s">
        <v>104</v>
      </c>
      <c r="B307" s="23" t="s">
        <v>482</v>
      </c>
      <c r="C307" s="23" t="s">
        <v>529</v>
      </c>
      <c r="D307" s="23" t="s">
        <v>480</v>
      </c>
      <c r="E307" s="48">
        <v>3237112.86</v>
      </c>
      <c r="F307" s="48">
        <v>2886374.32</v>
      </c>
      <c r="G307" s="48">
        <f t="shared" si="4"/>
        <v>6123487.18</v>
      </c>
      <c r="H307" s="71">
        <v>70</v>
      </c>
    </row>
    <row r="308" spans="1:8" ht="12">
      <c r="A308" s="23" t="s">
        <v>284</v>
      </c>
      <c r="B308" s="23" t="s">
        <v>482</v>
      </c>
      <c r="C308" s="23" t="s">
        <v>516</v>
      </c>
      <c r="D308" s="23" t="s">
        <v>480</v>
      </c>
      <c r="E308" s="48">
        <v>2286518.22</v>
      </c>
      <c r="F308" s="48">
        <v>1917926.19</v>
      </c>
      <c r="G308" s="48">
        <f t="shared" si="4"/>
        <v>4204444.41</v>
      </c>
      <c r="H308" s="71">
        <v>40</v>
      </c>
    </row>
    <row r="309" spans="1:8" ht="12">
      <c r="A309" s="23" t="s">
        <v>310</v>
      </c>
      <c r="B309" s="23" t="s">
        <v>482</v>
      </c>
      <c r="C309" s="23" t="s">
        <v>537</v>
      </c>
      <c r="D309" s="23" t="s">
        <v>480</v>
      </c>
      <c r="E309" s="48">
        <v>1489536.82</v>
      </c>
      <c r="F309" s="48">
        <v>1206287.95</v>
      </c>
      <c r="G309" s="48">
        <f t="shared" si="4"/>
        <v>2695824.77</v>
      </c>
      <c r="H309" s="71">
        <v>30</v>
      </c>
    </row>
    <row r="310" spans="1:8" ht="12">
      <c r="A310" s="23" t="s">
        <v>364</v>
      </c>
      <c r="B310" s="23" t="s">
        <v>482</v>
      </c>
      <c r="C310" s="23" t="s">
        <v>514</v>
      </c>
      <c r="D310" s="23" t="s">
        <v>481</v>
      </c>
      <c r="E310" s="48">
        <v>1667654.31</v>
      </c>
      <c r="F310" s="48">
        <v>1531192.34</v>
      </c>
      <c r="G310" s="48">
        <f t="shared" si="4"/>
        <v>3198846.6500000004</v>
      </c>
      <c r="H310" s="71">
        <v>47</v>
      </c>
    </row>
    <row r="311" spans="1:8" ht="12">
      <c r="A311" s="23" t="s">
        <v>302</v>
      </c>
      <c r="B311" s="23" t="s">
        <v>482</v>
      </c>
      <c r="C311" s="23" t="s">
        <v>514</v>
      </c>
      <c r="D311" s="23" t="s">
        <v>480</v>
      </c>
      <c r="E311" s="48">
        <v>3094610.6</v>
      </c>
      <c r="F311" s="48">
        <v>2692840.23</v>
      </c>
      <c r="G311" s="48">
        <f t="shared" si="4"/>
        <v>5787450.83</v>
      </c>
      <c r="H311" s="71">
        <v>42</v>
      </c>
    </row>
    <row r="312" spans="1:8" ht="12">
      <c r="A312" s="23" t="s">
        <v>242</v>
      </c>
      <c r="B312" s="23" t="s">
        <v>482</v>
      </c>
      <c r="C312" s="23" t="s">
        <v>536</v>
      </c>
      <c r="D312" s="23" t="s">
        <v>481</v>
      </c>
      <c r="E312" s="48">
        <v>992127.83</v>
      </c>
      <c r="F312" s="48">
        <v>1063909.57</v>
      </c>
      <c r="G312" s="48">
        <f t="shared" si="4"/>
        <v>2056037.4</v>
      </c>
      <c r="H312" s="71">
        <v>35</v>
      </c>
    </row>
    <row r="313" spans="1:8" ht="12">
      <c r="A313" s="23" t="s">
        <v>408</v>
      </c>
      <c r="B313" s="23" t="s">
        <v>479</v>
      </c>
      <c r="C313" s="23" t="s">
        <v>497</v>
      </c>
      <c r="D313" s="23" t="s">
        <v>480</v>
      </c>
      <c r="E313" s="48">
        <v>3236179.48</v>
      </c>
      <c r="F313" s="48">
        <v>2965867.99</v>
      </c>
      <c r="G313" s="48">
        <f t="shared" si="4"/>
        <v>6202047.470000001</v>
      </c>
      <c r="H313" s="71">
        <v>55</v>
      </c>
    </row>
    <row r="314" spans="1:8" ht="12">
      <c r="A314" s="23" t="s">
        <v>576</v>
      </c>
      <c r="B314" s="23" t="s">
        <v>479</v>
      </c>
      <c r="C314" s="23" t="s">
        <v>500</v>
      </c>
      <c r="D314" s="23" t="s">
        <v>480</v>
      </c>
      <c r="E314" s="48">
        <v>820245.9</v>
      </c>
      <c r="F314" s="48">
        <v>881851.89</v>
      </c>
      <c r="G314" s="48">
        <f t="shared" si="4"/>
        <v>1702097.79</v>
      </c>
      <c r="H314" s="71">
        <v>20</v>
      </c>
    </row>
    <row r="315" spans="1:8" ht="12">
      <c r="A315" s="23" t="s">
        <v>462</v>
      </c>
      <c r="B315" s="23" t="s">
        <v>479</v>
      </c>
      <c r="C315" s="23" t="s">
        <v>504</v>
      </c>
      <c r="D315" s="23" t="s">
        <v>481</v>
      </c>
      <c r="E315" s="48">
        <v>3241877.22</v>
      </c>
      <c r="F315" s="48">
        <v>3244792.9</v>
      </c>
      <c r="G315" s="48">
        <f t="shared" si="4"/>
        <v>6486670.12</v>
      </c>
      <c r="H315" s="71">
        <v>58</v>
      </c>
    </row>
    <row r="316" spans="1:8" ht="12">
      <c r="A316" s="23" t="s">
        <v>606</v>
      </c>
      <c r="B316" s="23" t="s">
        <v>479</v>
      </c>
      <c r="C316" s="23" t="s">
        <v>497</v>
      </c>
      <c r="D316" s="23" t="s">
        <v>480</v>
      </c>
      <c r="E316" s="48">
        <v>1613178.77</v>
      </c>
      <c r="F316" s="48">
        <v>1436758.95</v>
      </c>
      <c r="G316" s="48">
        <f t="shared" si="4"/>
        <v>3049937.7199999997</v>
      </c>
      <c r="H316" s="71">
        <v>28</v>
      </c>
    </row>
    <row r="317" spans="1:8" ht="12">
      <c r="A317" s="23" t="s">
        <v>245</v>
      </c>
      <c r="B317" s="23" t="s">
        <v>482</v>
      </c>
      <c r="C317" s="23" t="s">
        <v>527</v>
      </c>
      <c r="D317" s="23" t="s">
        <v>480</v>
      </c>
      <c r="E317" s="48">
        <v>3100985.61</v>
      </c>
      <c r="F317" s="48">
        <v>2685927.02</v>
      </c>
      <c r="G317" s="48">
        <f t="shared" si="4"/>
        <v>5786912.63</v>
      </c>
      <c r="H317" s="71">
        <v>58</v>
      </c>
    </row>
    <row r="318" spans="1:8" ht="12">
      <c r="A318" s="23" t="s">
        <v>6</v>
      </c>
      <c r="B318" s="23" t="s">
        <v>479</v>
      </c>
      <c r="C318" s="23" t="s">
        <v>512</v>
      </c>
      <c r="D318" s="23" t="s">
        <v>480</v>
      </c>
      <c r="E318" s="48">
        <v>1849383.46</v>
      </c>
      <c r="F318" s="48">
        <v>1751830.74</v>
      </c>
      <c r="G318" s="48">
        <f t="shared" si="4"/>
        <v>3601214.2</v>
      </c>
      <c r="H318" s="71">
        <v>44</v>
      </c>
    </row>
    <row r="319" spans="1:8" ht="12">
      <c r="A319" s="23" t="s">
        <v>82</v>
      </c>
      <c r="B319" s="23" t="s">
        <v>482</v>
      </c>
      <c r="C319" s="23" t="s">
        <v>526</v>
      </c>
      <c r="D319" s="23" t="s">
        <v>480</v>
      </c>
      <c r="E319" s="48">
        <v>1860124.02</v>
      </c>
      <c r="F319" s="48">
        <v>1366545.1</v>
      </c>
      <c r="G319" s="48">
        <f t="shared" si="4"/>
        <v>3226669.12</v>
      </c>
      <c r="H319" s="71">
        <v>25</v>
      </c>
    </row>
    <row r="320" spans="1:8" ht="12">
      <c r="A320" s="23" t="s">
        <v>282</v>
      </c>
      <c r="B320" s="23" t="s">
        <v>482</v>
      </c>
      <c r="C320" s="23" t="s">
        <v>513</v>
      </c>
      <c r="D320" s="23" t="s">
        <v>480</v>
      </c>
      <c r="E320" s="48">
        <v>3505021.92</v>
      </c>
      <c r="F320" s="48">
        <v>3330405.19</v>
      </c>
      <c r="G320" s="48">
        <f t="shared" si="4"/>
        <v>6835427.109999999</v>
      </c>
      <c r="H320" s="71">
        <v>66</v>
      </c>
    </row>
    <row r="321" spans="1:8" ht="12">
      <c r="A321" s="23" t="s">
        <v>297</v>
      </c>
      <c r="B321" s="23" t="s">
        <v>482</v>
      </c>
      <c r="C321" s="23" t="s">
        <v>531</v>
      </c>
      <c r="D321" s="23" t="s">
        <v>480</v>
      </c>
      <c r="E321" s="48">
        <v>10294317.28</v>
      </c>
      <c r="F321" s="48">
        <v>9260817.83</v>
      </c>
      <c r="G321" s="48">
        <f t="shared" si="4"/>
        <v>19555135.11</v>
      </c>
      <c r="H321" s="71">
        <v>100</v>
      </c>
    </row>
    <row r="322" spans="1:8" ht="12">
      <c r="A322" s="23" t="s">
        <v>78</v>
      </c>
      <c r="B322" s="23" t="s">
        <v>479</v>
      </c>
      <c r="C322" s="23" t="s">
        <v>497</v>
      </c>
      <c r="D322" s="23" t="s">
        <v>481</v>
      </c>
      <c r="E322" s="48">
        <v>935807.07</v>
      </c>
      <c r="F322" s="48">
        <v>810364.42</v>
      </c>
      <c r="G322" s="48">
        <f t="shared" si="4"/>
        <v>1746171.49</v>
      </c>
      <c r="H322" s="71">
        <v>35</v>
      </c>
    </row>
    <row r="323" spans="1:8" ht="12">
      <c r="A323" s="23" t="s">
        <v>155</v>
      </c>
      <c r="B323" s="23" t="s">
        <v>479</v>
      </c>
      <c r="C323" s="23" t="s">
        <v>497</v>
      </c>
      <c r="D323" s="23" t="s">
        <v>481</v>
      </c>
      <c r="E323" s="48">
        <v>2107370.02</v>
      </c>
      <c r="F323" s="48">
        <v>2348917.87</v>
      </c>
      <c r="G323" s="48">
        <f t="shared" si="4"/>
        <v>4456287.890000001</v>
      </c>
      <c r="H323" s="71">
        <v>65</v>
      </c>
    </row>
    <row r="324" spans="1:8" ht="12">
      <c r="A324" s="23" t="s">
        <v>165</v>
      </c>
      <c r="B324" s="23" t="s">
        <v>479</v>
      </c>
      <c r="C324" s="23" t="s">
        <v>501</v>
      </c>
      <c r="D324" s="23" t="s">
        <v>481</v>
      </c>
      <c r="E324" s="48">
        <v>736775.95</v>
      </c>
      <c r="F324" s="48">
        <v>715838.77</v>
      </c>
      <c r="G324" s="48">
        <f t="shared" si="4"/>
        <v>1452614.72</v>
      </c>
      <c r="H324" s="71">
        <v>25</v>
      </c>
    </row>
    <row r="325" spans="1:8" ht="12">
      <c r="A325" s="23" t="s">
        <v>445</v>
      </c>
      <c r="B325" s="23" t="s">
        <v>479</v>
      </c>
      <c r="C325" s="23" t="s">
        <v>501</v>
      </c>
      <c r="D325" s="23" t="s">
        <v>481</v>
      </c>
      <c r="E325" s="48">
        <v>685763.62</v>
      </c>
      <c r="F325" s="48">
        <v>679902.38</v>
      </c>
      <c r="G325" s="48">
        <f t="shared" si="4"/>
        <v>1365666</v>
      </c>
      <c r="H325" s="71">
        <v>40</v>
      </c>
    </row>
    <row r="326" spans="1:8" ht="12">
      <c r="A326" s="23" t="s">
        <v>285</v>
      </c>
      <c r="B326" s="23" t="s">
        <v>482</v>
      </c>
      <c r="C326" s="23" t="s">
        <v>538</v>
      </c>
      <c r="D326" s="23" t="s">
        <v>480</v>
      </c>
      <c r="E326" s="48">
        <v>2295858.79</v>
      </c>
      <c r="F326" s="48">
        <v>2029012.8</v>
      </c>
      <c r="G326" s="48">
        <f t="shared" si="4"/>
        <v>4324871.59</v>
      </c>
      <c r="H326" s="71">
        <v>47</v>
      </c>
    </row>
    <row r="327" spans="1:8" ht="12">
      <c r="A327" s="23" t="s">
        <v>103</v>
      </c>
      <c r="B327" s="23" t="s">
        <v>482</v>
      </c>
      <c r="C327" s="23" t="s">
        <v>539</v>
      </c>
      <c r="D327" s="23" t="s">
        <v>481</v>
      </c>
      <c r="E327" s="48">
        <v>2514800.06</v>
      </c>
      <c r="F327" s="48">
        <v>2245710.02</v>
      </c>
      <c r="G327" s="48">
        <f t="shared" si="4"/>
        <v>4760510.08</v>
      </c>
      <c r="H327" s="71">
        <v>81</v>
      </c>
    </row>
    <row r="328" spans="1:8" ht="12">
      <c r="A328" s="23" t="s">
        <v>308</v>
      </c>
      <c r="B328" s="23" t="s">
        <v>482</v>
      </c>
      <c r="C328" s="23" t="s">
        <v>515</v>
      </c>
      <c r="D328" s="23" t="s">
        <v>480</v>
      </c>
      <c r="E328" s="48">
        <v>2425739.96</v>
      </c>
      <c r="F328" s="48">
        <v>2030822.42</v>
      </c>
      <c r="G328" s="48">
        <f t="shared" si="4"/>
        <v>4456562.38</v>
      </c>
      <c r="H328" s="71">
        <v>40</v>
      </c>
    </row>
    <row r="329" spans="1:8" ht="12">
      <c r="A329" s="23" t="s">
        <v>314</v>
      </c>
      <c r="B329" s="23" t="s">
        <v>482</v>
      </c>
      <c r="C329" s="23" t="s">
        <v>528</v>
      </c>
      <c r="D329" s="23" t="s">
        <v>480</v>
      </c>
      <c r="E329" s="48">
        <v>6501665.41</v>
      </c>
      <c r="F329" s="48">
        <v>5526377.16</v>
      </c>
      <c r="G329" s="48">
        <f t="shared" si="4"/>
        <v>12028042.57</v>
      </c>
      <c r="H329" s="71">
        <v>79</v>
      </c>
    </row>
    <row r="330" spans="1:8" ht="12">
      <c r="A330" s="23" t="s">
        <v>299</v>
      </c>
      <c r="B330" s="23" t="s">
        <v>482</v>
      </c>
      <c r="C330" s="23" t="s">
        <v>537</v>
      </c>
      <c r="D330" s="23" t="s">
        <v>480</v>
      </c>
      <c r="E330" s="48">
        <v>942802.85</v>
      </c>
      <c r="F330" s="48">
        <v>938159.25</v>
      </c>
      <c r="G330" s="48">
        <f aca="true" t="shared" si="5" ref="G330:G393">+E330+F330</f>
        <v>1880962.1</v>
      </c>
      <c r="H330" s="71">
        <v>20</v>
      </c>
    </row>
    <row r="331" spans="1:8" ht="12">
      <c r="A331" s="23" t="s">
        <v>151</v>
      </c>
      <c r="B331" s="23" t="s">
        <v>479</v>
      </c>
      <c r="C331" s="23" t="s">
        <v>549</v>
      </c>
      <c r="D331" s="23" t="s">
        <v>481</v>
      </c>
      <c r="E331" s="48">
        <v>633010.45</v>
      </c>
      <c r="F331" s="48">
        <v>682325.32</v>
      </c>
      <c r="G331" s="48">
        <f t="shared" si="5"/>
        <v>1315335.77</v>
      </c>
      <c r="H331" s="71">
        <v>30</v>
      </c>
    </row>
    <row r="332" spans="1:8" ht="12">
      <c r="A332" s="23" t="s">
        <v>230</v>
      </c>
      <c r="B332" s="23" t="s">
        <v>482</v>
      </c>
      <c r="C332" s="23" t="s">
        <v>539</v>
      </c>
      <c r="D332" s="23" t="s">
        <v>480</v>
      </c>
      <c r="E332" s="48">
        <v>1136147.99</v>
      </c>
      <c r="F332" s="48">
        <v>934572.91</v>
      </c>
      <c r="G332" s="48">
        <f t="shared" si="5"/>
        <v>2070720.9</v>
      </c>
      <c r="H332" s="71">
        <v>40</v>
      </c>
    </row>
    <row r="333" spans="1:8" ht="12">
      <c r="A333" s="23" t="s">
        <v>52</v>
      </c>
      <c r="B333" s="23" t="s">
        <v>482</v>
      </c>
      <c r="C333" s="23" t="s">
        <v>535</v>
      </c>
      <c r="D333" s="23" t="s">
        <v>480</v>
      </c>
      <c r="E333" s="48">
        <v>2435396.73</v>
      </c>
      <c r="F333" s="48">
        <v>2364210.04</v>
      </c>
      <c r="G333" s="48">
        <f t="shared" si="5"/>
        <v>4799606.77</v>
      </c>
      <c r="H333" s="71">
        <v>52</v>
      </c>
    </row>
    <row r="334" spans="1:8" ht="12">
      <c r="A334" s="23" t="s">
        <v>565</v>
      </c>
      <c r="B334" s="23" t="s">
        <v>479</v>
      </c>
      <c r="C334" s="23" t="s">
        <v>492</v>
      </c>
      <c r="D334" s="23" t="s">
        <v>480</v>
      </c>
      <c r="E334" s="48">
        <v>729952.7</v>
      </c>
      <c r="F334" s="48">
        <v>838571.95</v>
      </c>
      <c r="G334" s="48">
        <f t="shared" si="5"/>
        <v>1568524.65</v>
      </c>
      <c r="H334" s="71">
        <v>19</v>
      </c>
    </row>
    <row r="335" spans="1:8" ht="12">
      <c r="A335" s="23" t="s">
        <v>40</v>
      </c>
      <c r="B335" s="23" t="s">
        <v>479</v>
      </c>
      <c r="C335" s="23" t="s">
        <v>489</v>
      </c>
      <c r="D335" s="23" t="s">
        <v>480</v>
      </c>
      <c r="E335" s="48">
        <v>1877307.37</v>
      </c>
      <c r="F335" s="48">
        <v>1810047.88</v>
      </c>
      <c r="G335" s="48">
        <f t="shared" si="5"/>
        <v>3687355.25</v>
      </c>
      <c r="H335" s="71">
        <v>33</v>
      </c>
    </row>
    <row r="336" spans="1:8" ht="12">
      <c r="A336" s="23" t="s">
        <v>7</v>
      </c>
      <c r="B336" s="23" t="s">
        <v>479</v>
      </c>
      <c r="C336" s="23" t="s">
        <v>502</v>
      </c>
      <c r="D336" s="23" t="s">
        <v>481</v>
      </c>
      <c r="E336" s="48">
        <v>1513626.67</v>
      </c>
      <c r="F336" s="48">
        <v>1342735.7</v>
      </c>
      <c r="G336" s="48">
        <f t="shared" si="5"/>
        <v>2856362.37</v>
      </c>
      <c r="H336" s="71">
        <v>33</v>
      </c>
    </row>
    <row r="337" spans="1:8" ht="12">
      <c r="A337" s="23" t="s">
        <v>393</v>
      </c>
      <c r="B337" s="23" t="s">
        <v>479</v>
      </c>
      <c r="C337" s="23" t="s">
        <v>496</v>
      </c>
      <c r="D337" s="23" t="s">
        <v>480</v>
      </c>
      <c r="E337" s="48">
        <v>1902790.42</v>
      </c>
      <c r="F337" s="48">
        <v>1908164.79</v>
      </c>
      <c r="G337" s="48">
        <f t="shared" si="5"/>
        <v>3810955.21</v>
      </c>
      <c r="H337" s="71">
        <v>54</v>
      </c>
    </row>
    <row r="338" spans="1:8" ht="12">
      <c r="A338" s="23" t="s">
        <v>105</v>
      </c>
      <c r="B338" s="23" t="s">
        <v>482</v>
      </c>
      <c r="C338" s="23" t="s">
        <v>515</v>
      </c>
      <c r="D338" s="23" t="s">
        <v>481</v>
      </c>
      <c r="E338" s="48">
        <v>2366789.09</v>
      </c>
      <c r="F338" s="48">
        <v>2098792.43</v>
      </c>
      <c r="G338" s="48">
        <f t="shared" si="5"/>
        <v>4465581.52</v>
      </c>
      <c r="H338" s="71">
        <v>68</v>
      </c>
    </row>
    <row r="339" spans="1:8" ht="12">
      <c r="A339" s="23" t="s">
        <v>298</v>
      </c>
      <c r="B339" s="23" t="s">
        <v>482</v>
      </c>
      <c r="C339" s="23" t="s">
        <v>534</v>
      </c>
      <c r="D339" s="23" t="s">
        <v>480</v>
      </c>
      <c r="E339" s="48">
        <v>1549158.8</v>
      </c>
      <c r="F339" s="48">
        <v>1311027.14</v>
      </c>
      <c r="G339" s="48">
        <f t="shared" si="5"/>
        <v>2860185.94</v>
      </c>
      <c r="H339" s="71">
        <v>40</v>
      </c>
    </row>
    <row r="340" spans="1:8" ht="12">
      <c r="A340" s="23" t="s">
        <v>341</v>
      </c>
      <c r="B340" s="23" t="s">
        <v>482</v>
      </c>
      <c r="C340" s="23" t="s">
        <v>521</v>
      </c>
      <c r="D340" s="23" t="s">
        <v>481</v>
      </c>
      <c r="E340" s="48">
        <v>2146180.49</v>
      </c>
      <c r="F340" s="48">
        <v>1743072.53</v>
      </c>
      <c r="G340" s="48">
        <f t="shared" si="5"/>
        <v>3889253.0200000005</v>
      </c>
      <c r="H340" s="71">
        <v>70</v>
      </c>
    </row>
    <row r="341" spans="1:8" ht="12">
      <c r="A341" s="23" t="s">
        <v>403</v>
      </c>
      <c r="B341" s="23" t="s">
        <v>479</v>
      </c>
      <c r="C341" s="23" t="s">
        <v>494</v>
      </c>
      <c r="D341" s="23" t="s">
        <v>480</v>
      </c>
      <c r="E341" s="48">
        <v>1866329.77</v>
      </c>
      <c r="F341" s="48">
        <v>1656998.72</v>
      </c>
      <c r="G341" s="48">
        <f t="shared" si="5"/>
        <v>3523328.49</v>
      </c>
      <c r="H341" s="71">
        <v>35</v>
      </c>
    </row>
    <row r="342" spans="1:8" ht="12">
      <c r="A342" s="23" t="s">
        <v>107</v>
      </c>
      <c r="B342" s="23" t="s">
        <v>482</v>
      </c>
      <c r="C342" s="23" t="s">
        <v>516</v>
      </c>
      <c r="D342" s="23" t="s">
        <v>480</v>
      </c>
      <c r="E342" s="48">
        <v>2581552.38</v>
      </c>
      <c r="F342" s="48">
        <v>2388346.07</v>
      </c>
      <c r="G342" s="48">
        <f t="shared" si="5"/>
        <v>4969898.449999999</v>
      </c>
      <c r="H342" s="71">
        <v>42</v>
      </c>
    </row>
    <row r="343" spans="1:8" ht="12">
      <c r="A343" s="23" t="s">
        <v>121</v>
      </c>
      <c r="B343" s="23" t="s">
        <v>482</v>
      </c>
      <c r="C343" s="23" t="s">
        <v>527</v>
      </c>
      <c r="D343" s="23" t="s">
        <v>480</v>
      </c>
      <c r="E343" s="48">
        <v>1941407.39</v>
      </c>
      <c r="F343" s="48">
        <v>1750246.24</v>
      </c>
      <c r="G343" s="48">
        <f t="shared" si="5"/>
        <v>3691653.63</v>
      </c>
      <c r="H343" s="71">
        <v>40</v>
      </c>
    </row>
    <row r="344" spans="1:8" ht="12">
      <c r="A344" s="23" t="s">
        <v>470</v>
      </c>
      <c r="B344" s="23" t="s">
        <v>479</v>
      </c>
      <c r="C344" s="23" t="s">
        <v>496</v>
      </c>
      <c r="D344" s="23" t="s">
        <v>480</v>
      </c>
      <c r="E344" s="48">
        <v>539732.55</v>
      </c>
      <c r="F344" s="48">
        <v>679542.05</v>
      </c>
      <c r="G344" s="48">
        <f t="shared" si="5"/>
        <v>1219274.6</v>
      </c>
      <c r="H344" s="71">
        <v>20</v>
      </c>
    </row>
    <row r="345" spans="1:8" ht="12">
      <c r="A345" s="23" t="s">
        <v>156</v>
      </c>
      <c r="B345" s="23" t="s">
        <v>479</v>
      </c>
      <c r="C345" s="23" t="s">
        <v>499</v>
      </c>
      <c r="D345" s="23" t="s">
        <v>481</v>
      </c>
      <c r="E345" s="48">
        <v>1433999.67</v>
      </c>
      <c r="F345" s="48">
        <v>1909360.82</v>
      </c>
      <c r="G345" s="48">
        <f t="shared" si="5"/>
        <v>3343360.49</v>
      </c>
      <c r="H345" s="71">
        <v>68</v>
      </c>
    </row>
    <row r="346" spans="1:8" ht="12">
      <c r="A346" s="23" t="s">
        <v>579</v>
      </c>
      <c r="B346" s="23" t="s">
        <v>482</v>
      </c>
      <c r="C346" s="23" t="s">
        <v>515</v>
      </c>
      <c r="D346" s="23" t="s">
        <v>480</v>
      </c>
      <c r="E346" s="48">
        <v>2719758.72</v>
      </c>
      <c r="F346" s="48">
        <v>2472721.17</v>
      </c>
      <c r="G346" s="48">
        <f t="shared" si="5"/>
        <v>5192479.890000001</v>
      </c>
      <c r="H346" s="71">
        <v>44</v>
      </c>
    </row>
    <row r="347" spans="1:8" ht="12">
      <c r="A347" s="23" t="s">
        <v>32</v>
      </c>
      <c r="B347" s="23" t="s">
        <v>482</v>
      </c>
      <c r="C347" s="23" t="s">
        <v>536</v>
      </c>
      <c r="D347" s="23" t="s">
        <v>481</v>
      </c>
      <c r="E347" s="48">
        <v>725262.53</v>
      </c>
      <c r="F347" s="48">
        <v>585754.12</v>
      </c>
      <c r="G347" s="48">
        <f t="shared" si="5"/>
        <v>1311016.65</v>
      </c>
      <c r="H347" s="71">
        <v>40</v>
      </c>
    </row>
    <row r="348" spans="1:8" ht="12">
      <c r="A348" s="23" t="s">
        <v>265</v>
      </c>
      <c r="B348" s="23" t="s">
        <v>482</v>
      </c>
      <c r="C348" s="23" t="s">
        <v>536</v>
      </c>
      <c r="D348" s="23" t="s">
        <v>480</v>
      </c>
      <c r="E348" s="48">
        <v>5740678.43</v>
      </c>
      <c r="F348" s="48">
        <v>5618861.13</v>
      </c>
      <c r="G348" s="48">
        <f t="shared" si="5"/>
        <v>11359539.559999999</v>
      </c>
      <c r="H348" s="71">
        <v>70</v>
      </c>
    </row>
    <row r="349" spans="1:8" ht="12">
      <c r="A349" s="23" t="s">
        <v>339</v>
      </c>
      <c r="B349" s="23" t="s">
        <v>482</v>
      </c>
      <c r="C349" s="23" t="s">
        <v>536</v>
      </c>
      <c r="D349" s="23" t="s">
        <v>481</v>
      </c>
      <c r="E349" s="48">
        <v>2343131.14</v>
      </c>
      <c r="F349" s="48">
        <v>2298818.13</v>
      </c>
      <c r="G349" s="48">
        <f t="shared" si="5"/>
        <v>4641949.27</v>
      </c>
      <c r="H349" s="71">
        <v>75</v>
      </c>
    </row>
    <row r="350" spans="1:8" ht="12">
      <c r="A350" s="23" t="s">
        <v>44</v>
      </c>
      <c r="B350" s="23" t="s">
        <v>482</v>
      </c>
      <c r="C350" s="23" t="s">
        <v>540</v>
      </c>
      <c r="D350" s="23" t="s">
        <v>480</v>
      </c>
      <c r="E350" s="48">
        <v>8569865.72</v>
      </c>
      <c r="F350" s="48">
        <v>7583461.62</v>
      </c>
      <c r="G350" s="48">
        <f t="shared" si="5"/>
        <v>16153327.34</v>
      </c>
      <c r="H350" s="71">
        <v>103</v>
      </c>
    </row>
    <row r="351" spans="1:8" ht="12">
      <c r="A351" s="23" t="s">
        <v>228</v>
      </c>
      <c r="B351" s="23" t="s">
        <v>482</v>
      </c>
      <c r="C351" s="23" t="s">
        <v>532</v>
      </c>
      <c r="D351" s="23" t="s">
        <v>480</v>
      </c>
      <c r="E351" s="48">
        <v>8351035.42</v>
      </c>
      <c r="F351" s="48">
        <v>7855792.6</v>
      </c>
      <c r="G351" s="48">
        <f t="shared" si="5"/>
        <v>16206828.02</v>
      </c>
      <c r="H351" s="71">
        <v>80</v>
      </c>
    </row>
    <row r="352" spans="1:8" ht="12">
      <c r="A352" s="23" t="s">
        <v>400</v>
      </c>
      <c r="B352" s="23" t="s">
        <v>479</v>
      </c>
      <c r="C352" s="23" t="s">
        <v>505</v>
      </c>
      <c r="D352" s="23" t="s">
        <v>480</v>
      </c>
      <c r="E352" s="48">
        <v>1416702.8</v>
      </c>
      <c r="F352" s="48">
        <v>1419178.27</v>
      </c>
      <c r="G352" s="48">
        <f t="shared" si="5"/>
        <v>2835881.0700000003</v>
      </c>
      <c r="H352" s="71">
        <v>20</v>
      </c>
    </row>
    <row r="353" spans="1:8" ht="12">
      <c r="A353" s="23" t="s">
        <v>195</v>
      </c>
      <c r="B353" s="23" t="s">
        <v>479</v>
      </c>
      <c r="C353" s="23" t="s">
        <v>509</v>
      </c>
      <c r="D353" s="23" t="s">
        <v>480</v>
      </c>
      <c r="E353" s="48">
        <v>1131407.22</v>
      </c>
      <c r="F353" s="48">
        <v>1091776.83</v>
      </c>
      <c r="G353" s="48">
        <f t="shared" si="5"/>
        <v>2223184.05</v>
      </c>
      <c r="H353" s="71">
        <v>30</v>
      </c>
    </row>
    <row r="354" spans="1:8" ht="12">
      <c r="A354" s="23" t="s">
        <v>420</v>
      </c>
      <c r="B354" s="23" t="s">
        <v>479</v>
      </c>
      <c r="C354" s="23" t="s">
        <v>551</v>
      </c>
      <c r="D354" s="23" t="s">
        <v>480</v>
      </c>
      <c r="E354" s="48">
        <v>712965.03</v>
      </c>
      <c r="F354" s="48">
        <v>640270.61</v>
      </c>
      <c r="G354" s="48">
        <f t="shared" si="5"/>
        <v>1353235.6400000001</v>
      </c>
      <c r="H354" s="71">
        <v>18</v>
      </c>
    </row>
    <row r="355" spans="1:8" ht="12">
      <c r="A355" s="23" t="s">
        <v>206</v>
      </c>
      <c r="B355" s="23" t="s">
        <v>482</v>
      </c>
      <c r="C355" s="23" t="s">
        <v>542</v>
      </c>
      <c r="D355" s="23" t="s">
        <v>480</v>
      </c>
      <c r="E355" s="48">
        <v>3758801.04</v>
      </c>
      <c r="F355" s="48">
        <v>3533717.04</v>
      </c>
      <c r="G355" s="48">
        <f t="shared" si="5"/>
        <v>7292518.08</v>
      </c>
      <c r="H355" s="71">
        <v>60</v>
      </c>
    </row>
    <row r="356" spans="1:8" ht="12">
      <c r="A356" s="23" t="s">
        <v>108</v>
      </c>
      <c r="B356" s="23" t="s">
        <v>482</v>
      </c>
      <c r="C356" s="23" t="s">
        <v>532</v>
      </c>
      <c r="D356" s="23" t="s">
        <v>480</v>
      </c>
      <c r="E356" s="48">
        <v>3214034.72</v>
      </c>
      <c r="F356" s="48">
        <v>2882371.46</v>
      </c>
      <c r="G356" s="48">
        <f t="shared" si="5"/>
        <v>6096406.18</v>
      </c>
      <c r="H356" s="71">
        <v>31</v>
      </c>
    </row>
    <row r="357" spans="1:8" ht="12">
      <c r="A357" s="23" t="s">
        <v>8</v>
      </c>
      <c r="B357" s="23" t="s">
        <v>482</v>
      </c>
      <c r="C357" s="23" t="s">
        <v>525</v>
      </c>
      <c r="D357" s="23" t="s">
        <v>480</v>
      </c>
      <c r="E357" s="48">
        <v>4813271.35</v>
      </c>
      <c r="F357" s="48">
        <v>4301294.66</v>
      </c>
      <c r="G357" s="48">
        <f t="shared" si="5"/>
        <v>9114566.01</v>
      </c>
      <c r="H357" s="71">
        <v>80</v>
      </c>
    </row>
    <row r="358" spans="1:8" ht="12">
      <c r="A358" s="23" t="s">
        <v>41</v>
      </c>
      <c r="B358" s="23" t="s">
        <v>482</v>
      </c>
      <c r="C358" s="23" t="s">
        <v>537</v>
      </c>
      <c r="D358" s="23" t="s">
        <v>481</v>
      </c>
      <c r="E358" s="48">
        <v>2245764.56</v>
      </c>
      <c r="F358" s="48">
        <v>2030141.92</v>
      </c>
      <c r="G358" s="48">
        <f t="shared" si="5"/>
        <v>4275906.48</v>
      </c>
      <c r="H358" s="71">
        <v>80</v>
      </c>
    </row>
    <row r="359" spans="1:8" ht="12">
      <c r="A359" s="23" t="s">
        <v>77</v>
      </c>
      <c r="B359" s="23" t="s">
        <v>479</v>
      </c>
      <c r="C359" s="23" t="s">
        <v>552</v>
      </c>
      <c r="D359" s="23" t="s">
        <v>480</v>
      </c>
      <c r="E359" s="48">
        <v>746915.79</v>
      </c>
      <c r="F359" s="48">
        <v>695837.45</v>
      </c>
      <c r="G359" s="48">
        <f t="shared" si="5"/>
        <v>1442753.24</v>
      </c>
      <c r="H359" s="71">
        <v>25</v>
      </c>
    </row>
    <row r="360" spans="1:8" ht="12">
      <c r="A360" s="23" t="s">
        <v>264</v>
      </c>
      <c r="B360" s="23" t="s">
        <v>482</v>
      </c>
      <c r="C360" s="23" t="s">
        <v>536</v>
      </c>
      <c r="D360" s="23" t="s">
        <v>480</v>
      </c>
      <c r="E360" s="48">
        <v>1413081.22</v>
      </c>
      <c r="F360" s="48">
        <v>1550719.88</v>
      </c>
      <c r="G360" s="48">
        <f t="shared" si="5"/>
        <v>2963801.0999999996</v>
      </c>
      <c r="H360" s="71">
        <v>30</v>
      </c>
    </row>
    <row r="361" spans="1:8" ht="12">
      <c r="A361" s="23" t="s">
        <v>330</v>
      </c>
      <c r="B361" s="23" t="s">
        <v>482</v>
      </c>
      <c r="C361" s="23" t="s">
        <v>536</v>
      </c>
      <c r="D361" s="23" t="s">
        <v>481</v>
      </c>
      <c r="E361" s="48">
        <v>2869805.18</v>
      </c>
      <c r="F361" s="48">
        <v>3152725.38</v>
      </c>
      <c r="G361" s="48">
        <f t="shared" si="5"/>
        <v>6022530.5600000005</v>
      </c>
      <c r="H361" s="71">
        <v>70</v>
      </c>
    </row>
    <row r="362" spans="1:8" ht="12">
      <c r="A362" s="23" t="s">
        <v>59</v>
      </c>
      <c r="B362" s="23" t="s">
        <v>479</v>
      </c>
      <c r="C362" s="23" t="s">
        <v>488</v>
      </c>
      <c r="D362" s="23" t="s">
        <v>481</v>
      </c>
      <c r="E362" s="48">
        <v>3163203.71</v>
      </c>
      <c r="F362" s="48">
        <v>2742057.45</v>
      </c>
      <c r="G362" s="48">
        <f t="shared" si="5"/>
        <v>5905261.16</v>
      </c>
      <c r="H362" s="71">
        <v>80</v>
      </c>
    </row>
    <row r="363" spans="1:8" ht="12">
      <c r="A363" s="23" t="s">
        <v>472</v>
      </c>
      <c r="B363" s="23" t="s">
        <v>482</v>
      </c>
      <c r="C363" s="23" t="s">
        <v>535</v>
      </c>
      <c r="D363" s="23" t="s">
        <v>480</v>
      </c>
      <c r="E363" s="48">
        <v>5700961.61</v>
      </c>
      <c r="F363" s="48">
        <v>5278004.97</v>
      </c>
      <c r="G363" s="48">
        <f t="shared" si="5"/>
        <v>10978966.58</v>
      </c>
      <c r="H363" s="71">
        <v>70</v>
      </c>
    </row>
    <row r="364" spans="1:8" ht="12">
      <c r="A364" s="23" t="s">
        <v>109</v>
      </c>
      <c r="B364" s="23" t="s">
        <v>482</v>
      </c>
      <c r="C364" s="23" t="s">
        <v>525</v>
      </c>
      <c r="D364" s="23" t="s">
        <v>480</v>
      </c>
      <c r="E364" s="48">
        <v>6049102.04</v>
      </c>
      <c r="F364" s="48">
        <v>5167481</v>
      </c>
      <c r="G364" s="48">
        <f t="shared" si="5"/>
        <v>11216583.04</v>
      </c>
      <c r="H364" s="71">
        <v>82</v>
      </c>
    </row>
    <row r="365" spans="1:8" ht="12">
      <c r="A365" s="23" t="s">
        <v>246</v>
      </c>
      <c r="B365" s="23" t="s">
        <v>482</v>
      </c>
      <c r="C365" s="23" t="s">
        <v>526</v>
      </c>
      <c r="D365" s="23" t="s">
        <v>480</v>
      </c>
      <c r="E365" s="48">
        <v>5861527.56</v>
      </c>
      <c r="F365" s="48">
        <v>5484663.24</v>
      </c>
      <c r="G365" s="48">
        <f t="shared" si="5"/>
        <v>11346190.8</v>
      </c>
      <c r="H365" s="71">
        <v>76</v>
      </c>
    </row>
    <row r="366" spans="1:8" ht="12">
      <c r="A366" s="23" t="s">
        <v>36</v>
      </c>
      <c r="B366" s="23" t="s">
        <v>482</v>
      </c>
      <c r="C366" s="23" t="s">
        <v>541</v>
      </c>
      <c r="D366" s="23" t="s">
        <v>480</v>
      </c>
      <c r="E366" s="48">
        <v>2374085.31</v>
      </c>
      <c r="F366" s="48">
        <v>2306260.28</v>
      </c>
      <c r="G366" s="48">
        <f t="shared" si="5"/>
        <v>4680345.59</v>
      </c>
      <c r="H366" s="71">
        <v>40</v>
      </c>
    </row>
    <row r="367" spans="1:8" ht="12">
      <c r="A367" s="23" t="s">
        <v>313</v>
      </c>
      <c r="B367" s="23" t="s">
        <v>482</v>
      </c>
      <c r="C367" s="23" t="s">
        <v>527</v>
      </c>
      <c r="D367" s="23" t="s">
        <v>480</v>
      </c>
      <c r="E367" s="48">
        <v>5320725.26</v>
      </c>
      <c r="F367" s="48">
        <v>4849105.9</v>
      </c>
      <c r="G367" s="48">
        <f t="shared" si="5"/>
        <v>10169831.16</v>
      </c>
      <c r="H367" s="71">
        <v>65</v>
      </c>
    </row>
    <row r="368" spans="1:8" ht="12">
      <c r="A368" s="23" t="s">
        <v>346</v>
      </c>
      <c r="B368" s="23" t="s">
        <v>482</v>
      </c>
      <c r="C368" s="23" t="s">
        <v>527</v>
      </c>
      <c r="D368" s="23" t="s">
        <v>481</v>
      </c>
      <c r="E368" s="48">
        <v>814309.6</v>
      </c>
      <c r="F368" s="48">
        <v>764912.77</v>
      </c>
      <c r="G368" s="48">
        <f t="shared" si="5"/>
        <v>1579222.37</v>
      </c>
      <c r="H368" s="71">
        <v>25</v>
      </c>
    </row>
    <row r="369" spans="1:8" ht="12">
      <c r="A369" s="23" t="s">
        <v>51</v>
      </c>
      <c r="B369" s="23" t="s">
        <v>482</v>
      </c>
      <c r="C369" s="23" t="s">
        <v>527</v>
      </c>
      <c r="D369" s="23" t="s">
        <v>480</v>
      </c>
      <c r="E369" s="48">
        <v>7446119.85</v>
      </c>
      <c r="F369" s="48">
        <v>6552106.39</v>
      </c>
      <c r="G369" s="48">
        <f t="shared" si="5"/>
        <v>13998226.239999998</v>
      </c>
      <c r="H369" s="71">
        <v>94</v>
      </c>
    </row>
    <row r="370" spans="1:8" ht="12">
      <c r="A370" s="55" t="s">
        <v>208</v>
      </c>
      <c r="B370" s="23" t="s">
        <v>482</v>
      </c>
      <c r="C370" s="23" t="s">
        <v>534</v>
      </c>
      <c r="D370" s="23" t="s">
        <v>481</v>
      </c>
      <c r="E370" s="48">
        <v>3855136.29</v>
      </c>
      <c r="F370" s="48">
        <v>3676069.09</v>
      </c>
      <c r="G370" s="48">
        <f t="shared" si="5"/>
        <v>7531205.38</v>
      </c>
      <c r="H370" s="71">
        <v>66</v>
      </c>
    </row>
    <row r="371" spans="1:8" ht="12">
      <c r="A371" s="23" t="s">
        <v>458</v>
      </c>
      <c r="B371" s="23" t="s">
        <v>479</v>
      </c>
      <c r="C371" s="23" t="s">
        <v>496</v>
      </c>
      <c r="D371" s="23" t="s">
        <v>481</v>
      </c>
      <c r="E371" s="48">
        <v>2644565.23</v>
      </c>
      <c r="F371" s="48">
        <v>2470599.08</v>
      </c>
      <c r="G371" s="48">
        <f t="shared" si="5"/>
        <v>5115164.3100000005</v>
      </c>
      <c r="H371" s="71">
        <v>50</v>
      </c>
    </row>
    <row r="372" spans="1:8" ht="12">
      <c r="A372" s="23" t="s">
        <v>455</v>
      </c>
      <c r="B372" s="23" t="s">
        <v>479</v>
      </c>
      <c r="C372" s="23" t="s">
        <v>489</v>
      </c>
      <c r="D372" s="23" t="s">
        <v>481</v>
      </c>
      <c r="E372" s="48">
        <v>2003723.78</v>
      </c>
      <c r="F372" s="48">
        <v>1703363.61</v>
      </c>
      <c r="G372" s="48">
        <f t="shared" si="5"/>
        <v>3707087.39</v>
      </c>
      <c r="H372" s="71">
        <v>50</v>
      </c>
    </row>
    <row r="373" spans="1:8" ht="12">
      <c r="A373" s="23" t="s">
        <v>83</v>
      </c>
      <c r="B373" s="23" t="s">
        <v>479</v>
      </c>
      <c r="C373" s="23" t="s">
        <v>494</v>
      </c>
      <c r="D373" s="23" t="s">
        <v>480</v>
      </c>
      <c r="E373" s="48">
        <v>2097710.11</v>
      </c>
      <c r="F373" s="48">
        <v>1755842.16</v>
      </c>
      <c r="G373" s="48">
        <f t="shared" si="5"/>
        <v>3853552.2699999996</v>
      </c>
      <c r="H373" s="71">
        <v>58</v>
      </c>
    </row>
    <row r="374" spans="1:8" ht="12">
      <c r="A374" s="23" t="s">
        <v>254</v>
      </c>
      <c r="B374" s="23" t="s">
        <v>482</v>
      </c>
      <c r="C374" s="23" t="s">
        <v>513</v>
      </c>
      <c r="D374" s="23" t="s">
        <v>480</v>
      </c>
      <c r="E374" s="48">
        <v>1879902.56</v>
      </c>
      <c r="F374" s="48">
        <v>1796442.96</v>
      </c>
      <c r="G374" s="48">
        <f t="shared" si="5"/>
        <v>3676345.52</v>
      </c>
      <c r="H374" s="71">
        <v>48</v>
      </c>
    </row>
    <row r="375" spans="1:8" ht="12">
      <c r="A375" s="23" t="s">
        <v>358</v>
      </c>
      <c r="B375" s="23" t="s">
        <v>479</v>
      </c>
      <c r="C375" s="23" t="s">
        <v>497</v>
      </c>
      <c r="D375" s="23" t="s">
        <v>481</v>
      </c>
      <c r="E375" s="48">
        <v>3207803.81</v>
      </c>
      <c r="F375" s="48">
        <v>2947834.24</v>
      </c>
      <c r="G375" s="48">
        <f t="shared" si="5"/>
        <v>6155638.050000001</v>
      </c>
      <c r="H375" s="71">
        <v>77</v>
      </c>
    </row>
    <row r="376" spans="1:8" ht="12">
      <c r="A376" s="23" t="s">
        <v>33</v>
      </c>
      <c r="B376" s="23" t="s">
        <v>479</v>
      </c>
      <c r="C376" s="23" t="s">
        <v>500</v>
      </c>
      <c r="D376" s="23" t="s">
        <v>481</v>
      </c>
      <c r="E376" s="48">
        <v>2262752.7</v>
      </c>
      <c r="F376" s="48">
        <v>2348072.52</v>
      </c>
      <c r="G376" s="48">
        <f t="shared" si="5"/>
        <v>4610825.220000001</v>
      </c>
      <c r="H376" s="71">
        <v>56</v>
      </c>
    </row>
    <row r="377" spans="1:8" ht="12">
      <c r="A377" s="23" t="s">
        <v>440</v>
      </c>
      <c r="B377" s="23" t="s">
        <v>479</v>
      </c>
      <c r="C377" s="23" t="s">
        <v>500</v>
      </c>
      <c r="D377" s="23" t="s">
        <v>481</v>
      </c>
      <c r="E377" s="48">
        <v>3397830.8</v>
      </c>
      <c r="F377" s="48">
        <v>3261237.01</v>
      </c>
      <c r="G377" s="48">
        <f t="shared" si="5"/>
        <v>6659067.81</v>
      </c>
      <c r="H377" s="71">
        <v>80</v>
      </c>
    </row>
    <row r="378" spans="1:8" ht="12">
      <c r="A378" s="23" t="s">
        <v>65</v>
      </c>
      <c r="B378" s="23" t="s">
        <v>479</v>
      </c>
      <c r="C378" s="23" t="s">
        <v>500</v>
      </c>
      <c r="D378" s="23" t="s">
        <v>480</v>
      </c>
      <c r="E378" s="48">
        <v>2206064.21</v>
      </c>
      <c r="F378" s="48">
        <v>2369904.13</v>
      </c>
      <c r="G378" s="48">
        <f t="shared" si="5"/>
        <v>4575968.34</v>
      </c>
      <c r="H378" s="71">
        <v>43</v>
      </c>
    </row>
    <row r="379" spans="1:8" ht="12">
      <c r="A379" s="23" t="s">
        <v>289</v>
      </c>
      <c r="B379" s="23" t="s">
        <v>482</v>
      </c>
      <c r="C379" s="23" t="s">
        <v>518</v>
      </c>
      <c r="D379" s="23" t="s">
        <v>480</v>
      </c>
      <c r="E379" s="48">
        <v>7521826.06</v>
      </c>
      <c r="F379" s="48">
        <v>6993999.02</v>
      </c>
      <c r="G379" s="48">
        <f t="shared" si="5"/>
        <v>14515825.079999998</v>
      </c>
      <c r="H379" s="71">
        <v>87</v>
      </c>
    </row>
    <row r="380" spans="1:8" ht="12">
      <c r="A380" s="23" t="s">
        <v>277</v>
      </c>
      <c r="B380" s="23" t="s">
        <v>482</v>
      </c>
      <c r="C380" s="23" t="s">
        <v>519</v>
      </c>
      <c r="D380" s="23" t="s">
        <v>480</v>
      </c>
      <c r="E380" s="48">
        <v>3666244.93</v>
      </c>
      <c r="F380" s="48">
        <v>3311583.02</v>
      </c>
      <c r="G380" s="48">
        <f t="shared" si="5"/>
        <v>6977827.95</v>
      </c>
      <c r="H380" s="71">
        <v>65</v>
      </c>
    </row>
    <row r="381" spans="1:8" ht="12">
      <c r="A381" s="23" t="s">
        <v>247</v>
      </c>
      <c r="B381" s="23" t="s">
        <v>482</v>
      </c>
      <c r="C381" s="23" t="s">
        <v>542</v>
      </c>
      <c r="D381" s="23" t="s">
        <v>480</v>
      </c>
      <c r="E381" s="48">
        <v>9770404.09</v>
      </c>
      <c r="F381" s="48">
        <v>8840563.8</v>
      </c>
      <c r="G381" s="48">
        <f t="shared" si="5"/>
        <v>18610967.89</v>
      </c>
      <c r="H381" s="71">
        <v>96</v>
      </c>
    </row>
    <row r="382" spans="1:8" ht="12">
      <c r="A382" s="23" t="s">
        <v>166</v>
      </c>
      <c r="B382" s="23" t="s">
        <v>482</v>
      </c>
      <c r="C382" s="23" t="s">
        <v>536</v>
      </c>
      <c r="D382" s="23" t="s">
        <v>480</v>
      </c>
      <c r="E382" s="48">
        <v>2978851.03</v>
      </c>
      <c r="F382" s="48">
        <v>2750094.29</v>
      </c>
      <c r="G382" s="48">
        <f t="shared" si="5"/>
        <v>5728945.32</v>
      </c>
      <c r="H382" s="71">
        <v>39</v>
      </c>
    </row>
    <row r="383" spans="1:8" ht="12">
      <c r="A383" s="23" t="s">
        <v>347</v>
      </c>
      <c r="B383" s="23" t="s">
        <v>482</v>
      </c>
      <c r="C383" s="23" t="s">
        <v>540</v>
      </c>
      <c r="D383" s="23" t="s">
        <v>481</v>
      </c>
      <c r="E383" s="48">
        <v>536495.93</v>
      </c>
      <c r="F383" s="48">
        <v>444305.84</v>
      </c>
      <c r="G383" s="48">
        <f t="shared" si="5"/>
        <v>980801.77</v>
      </c>
      <c r="H383" s="71">
        <v>40</v>
      </c>
    </row>
    <row r="384" spans="1:8" ht="12">
      <c r="A384" s="23" t="s">
        <v>409</v>
      </c>
      <c r="B384" s="23" t="s">
        <v>479</v>
      </c>
      <c r="C384" s="23" t="s">
        <v>497</v>
      </c>
      <c r="D384" s="23" t="s">
        <v>480</v>
      </c>
      <c r="E384" s="48">
        <v>5160556.82</v>
      </c>
      <c r="F384" s="48">
        <v>4694416.35</v>
      </c>
      <c r="G384" s="48">
        <f t="shared" si="5"/>
        <v>9854973.17</v>
      </c>
      <c r="H384" s="71">
        <v>67</v>
      </c>
    </row>
    <row r="385" spans="1:8" ht="12">
      <c r="A385" s="23" t="s">
        <v>161</v>
      </c>
      <c r="B385" s="23" t="s">
        <v>479</v>
      </c>
      <c r="C385" s="23" t="s">
        <v>488</v>
      </c>
      <c r="D385" s="23" t="s">
        <v>481</v>
      </c>
      <c r="E385" s="48">
        <v>2810176.46</v>
      </c>
      <c r="F385" s="48">
        <v>2951106.36</v>
      </c>
      <c r="G385" s="48">
        <f t="shared" si="5"/>
        <v>5761282.82</v>
      </c>
      <c r="H385" s="71">
        <v>74</v>
      </c>
    </row>
    <row r="386" spans="1:8" ht="12">
      <c r="A386" s="23" t="s">
        <v>70</v>
      </c>
      <c r="B386" s="23" t="s">
        <v>479</v>
      </c>
      <c r="C386" s="23" t="s">
        <v>496</v>
      </c>
      <c r="D386" s="23" t="s">
        <v>481</v>
      </c>
      <c r="E386" s="48">
        <v>1317773.36</v>
      </c>
      <c r="F386" s="48">
        <v>1240612.88</v>
      </c>
      <c r="G386" s="48">
        <f t="shared" si="5"/>
        <v>2558386.24</v>
      </c>
      <c r="H386" s="71">
        <v>35</v>
      </c>
    </row>
    <row r="387" spans="1:8" ht="12">
      <c r="A387" s="23" t="s">
        <v>354</v>
      </c>
      <c r="B387" s="23" t="s">
        <v>482</v>
      </c>
      <c r="C387" s="23" t="s">
        <v>526</v>
      </c>
      <c r="D387" s="23" t="s">
        <v>481</v>
      </c>
      <c r="E387" s="48">
        <v>2944204.09</v>
      </c>
      <c r="F387" s="48">
        <v>2839468.88</v>
      </c>
      <c r="G387" s="48">
        <f t="shared" si="5"/>
        <v>5783672.97</v>
      </c>
      <c r="H387" s="71">
        <v>55</v>
      </c>
    </row>
    <row r="388" spans="1:8" ht="12">
      <c r="A388" s="23" t="s">
        <v>259</v>
      </c>
      <c r="B388" s="23" t="s">
        <v>482</v>
      </c>
      <c r="C388" s="23" t="s">
        <v>533</v>
      </c>
      <c r="D388" s="23" t="s">
        <v>480</v>
      </c>
      <c r="E388" s="48">
        <v>5523393.45</v>
      </c>
      <c r="F388" s="48">
        <v>4937904.66</v>
      </c>
      <c r="G388" s="48">
        <f t="shared" si="5"/>
        <v>10461298.11</v>
      </c>
      <c r="H388" s="71">
        <v>50</v>
      </c>
    </row>
    <row r="389" spans="1:8" ht="12">
      <c r="A389" s="23" t="s">
        <v>137</v>
      </c>
      <c r="B389" s="23" t="s">
        <v>482</v>
      </c>
      <c r="C389" s="23" t="s">
        <v>533</v>
      </c>
      <c r="D389" s="23" t="s">
        <v>481</v>
      </c>
      <c r="E389" s="48">
        <v>2659254.92</v>
      </c>
      <c r="F389" s="48">
        <v>2507890.55</v>
      </c>
      <c r="G389" s="48">
        <f t="shared" si="5"/>
        <v>5167145.47</v>
      </c>
      <c r="H389" s="71">
        <v>35</v>
      </c>
    </row>
    <row r="390" spans="1:8" ht="12">
      <c r="A390" s="23" t="s">
        <v>170</v>
      </c>
      <c r="B390" s="23" t="s">
        <v>479</v>
      </c>
      <c r="C390" s="23" t="s">
        <v>490</v>
      </c>
      <c r="D390" s="23" t="s">
        <v>481</v>
      </c>
      <c r="E390" s="48">
        <v>764252.19</v>
      </c>
      <c r="F390" s="48">
        <v>634784.78</v>
      </c>
      <c r="G390" s="48">
        <f t="shared" si="5"/>
        <v>1399036.97</v>
      </c>
      <c r="H390" s="71">
        <v>35</v>
      </c>
    </row>
    <row r="391" spans="1:8" ht="12">
      <c r="A391" s="23" t="s">
        <v>84</v>
      </c>
      <c r="B391" s="23" t="s">
        <v>479</v>
      </c>
      <c r="C391" s="23" t="s">
        <v>497</v>
      </c>
      <c r="D391" s="23" t="s">
        <v>481</v>
      </c>
      <c r="E391" s="48">
        <v>1832899.98</v>
      </c>
      <c r="F391" s="48">
        <v>1528673.6</v>
      </c>
      <c r="G391" s="48">
        <f t="shared" si="5"/>
        <v>3361573.58</v>
      </c>
      <c r="H391" s="71">
        <v>35</v>
      </c>
    </row>
    <row r="392" spans="1:8" ht="12">
      <c r="A392" s="23" t="s">
        <v>372</v>
      </c>
      <c r="B392" s="23" t="s">
        <v>482</v>
      </c>
      <c r="C392" s="23" t="s">
        <v>524</v>
      </c>
      <c r="D392" s="23" t="s">
        <v>481</v>
      </c>
      <c r="E392" s="48">
        <v>1175788.65</v>
      </c>
      <c r="F392" s="48">
        <v>1126101.15</v>
      </c>
      <c r="G392" s="48">
        <f t="shared" si="5"/>
        <v>2301889.8</v>
      </c>
      <c r="H392" s="71">
        <v>53</v>
      </c>
    </row>
    <row r="393" spans="1:8" ht="12">
      <c r="A393" s="23" t="s">
        <v>467</v>
      </c>
      <c r="B393" s="23" t="s">
        <v>482</v>
      </c>
      <c r="C393" s="23" t="s">
        <v>525</v>
      </c>
      <c r="D393" s="23" t="s">
        <v>481</v>
      </c>
      <c r="E393" s="48">
        <v>1207749.23</v>
      </c>
      <c r="F393" s="48">
        <v>1154754.21</v>
      </c>
      <c r="G393" s="48">
        <f t="shared" si="5"/>
        <v>2362503.44</v>
      </c>
      <c r="H393" s="71">
        <v>83</v>
      </c>
    </row>
    <row r="394" spans="1:8" ht="12">
      <c r="A394" s="23" t="s">
        <v>248</v>
      </c>
      <c r="B394" s="23" t="s">
        <v>482</v>
      </c>
      <c r="C394" s="23" t="s">
        <v>522</v>
      </c>
      <c r="D394" s="23" t="s">
        <v>480</v>
      </c>
      <c r="E394" s="48">
        <v>6206989.03</v>
      </c>
      <c r="F394" s="48">
        <v>5801824.83</v>
      </c>
      <c r="G394" s="48">
        <f aca="true" t="shared" si="6" ref="G394:G457">+E394+F394</f>
        <v>12008813.86</v>
      </c>
      <c r="H394" s="71">
        <v>85</v>
      </c>
    </row>
    <row r="395" spans="1:8" ht="12">
      <c r="A395" s="23" t="s">
        <v>401</v>
      </c>
      <c r="B395" s="23" t="s">
        <v>479</v>
      </c>
      <c r="C395" s="23" t="s">
        <v>488</v>
      </c>
      <c r="D395" s="23" t="s">
        <v>480</v>
      </c>
      <c r="E395" s="48">
        <v>1020130.05</v>
      </c>
      <c r="F395" s="48">
        <v>1005886.7</v>
      </c>
      <c r="G395" s="48">
        <f t="shared" si="6"/>
        <v>2026016.75</v>
      </c>
      <c r="H395" s="71">
        <v>23</v>
      </c>
    </row>
    <row r="396" spans="1:8" ht="12">
      <c r="A396" s="23" t="s">
        <v>574</v>
      </c>
      <c r="B396" s="23" t="s">
        <v>479</v>
      </c>
      <c r="C396" s="23" t="s">
        <v>495</v>
      </c>
      <c r="D396" s="23" t="s">
        <v>480</v>
      </c>
      <c r="E396" s="48">
        <v>529812.99</v>
      </c>
      <c r="F396" s="48">
        <v>521096.06</v>
      </c>
      <c r="G396" s="48">
        <f t="shared" si="6"/>
        <v>1050909.05</v>
      </c>
      <c r="H396" s="71">
        <v>18</v>
      </c>
    </row>
    <row r="397" spans="1:8" ht="12">
      <c r="A397" s="23" t="s">
        <v>178</v>
      </c>
      <c r="B397" s="23" t="s">
        <v>479</v>
      </c>
      <c r="C397" s="23" t="s">
        <v>490</v>
      </c>
      <c r="D397" s="23" t="s">
        <v>481</v>
      </c>
      <c r="E397" s="48">
        <v>1401351.36</v>
      </c>
      <c r="F397" s="48">
        <v>1273117.86</v>
      </c>
      <c r="G397" s="48">
        <f t="shared" si="6"/>
        <v>2674469.22</v>
      </c>
      <c r="H397" s="71">
        <v>45</v>
      </c>
    </row>
    <row r="398" spans="1:8" ht="12">
      <c r="A398" s="23" t="s">
        <v>194</v>
      </c>
      <c r="B398" s="23" t="s">
        <v>482</v>
      </c>
      <c r="C398" s="23" t="s">
        <v>536</v>
      </c>
      <c r="D398" s="23" t="s">
        <v>481</v>
      </c>
      <c r="E398" s="48">
        <v>4840455.92</v>
      </c>
      <c r="F398" s="48">
        <v>4730990.52</v>
      </c>
      <c r="G398" s="48">
        <f t="shared" si="6"/>
        <v>9571446.44</v>
      </c>
      <c r="H398" s="71">
        <v>85</v>
      </c>
    </row>
    <row r="399" spans="1:8" ht="12">
      <c r="A399" s="23" t="s">
        <v>226</v>
      </c>
      <c r="B399" s="23" t="s">
        <v>479</v>
      </c>
      <c r="C399" s="23" t="s">
        <v>498</v>
      </c>
      <c r="D399" s="23" t="s">
        <v>481</v>
      </c>
      <c r="E399" s="48">
        <v>1767828.18</v>
      </c>
      <c r="F399" s="48">
        <v>1590369.92</v>
      </c>
      <c r="G399" s="48">
        <f t="shared" si="6"/>
        <v>3358198.0999999996</v>
      </c>
      <c r="H399" s="71">
        <v>40</v>
      </c>
    </row>
    <row r="400" spans="1:8" ht="12">
      <c r="A400" s="23" t="s">
        <v>212</v>
      </c>
      <c r="B400" s="23" t="s">
        <v>482</v>
      </c>
      <c r="C400" s="23" t="s">
        <v>573</v>
      </c>
      <c r="D400" s="23" t="s">
        <v>480</v>
      </c>
      <c r="E400" s="48">
        <v>4801099.01</v>
      </c>
      <c r="F400" s="48">
        <v>4061831.7199999997</v>
      </c>
      <c r="G400" s="48">
        <f t="shared" si="6"/>
        <v>8862930.73</v>
      </c>
      <c r="H400" s="71">
        <v>62</v>
      </c>
    </row>
    <row r="401" spans="1:8" ht="12">
      <c r="A401" s="23" t="s">
        <v>175</v>
      </c>
      <c r="B401" s="23" t="s">
        <v>482</v>
      </c>
      <c r="C401" s="23" t="s">
        <v>515</v>
      </c>
      <c r="D401" s="23" t="s">
        <v>480</v>
      </c>
      <c r="E401" s="48">
        <v>6263988.89</v>
      </c>
      <c r="F401" s="48">
        <v>5162182.41</v>
      </c>
      <c r="G401" s="48">
        <f t="shared" si="6"/>
        <v>11426171.3</v>
      </c>
      <c r="H401" s="71">
        <v>88</v>
      </c>
    </row>
    <row r="402" spans="1:8" ht="12">
      <c r="A402" s="23" t="s">
        <v>333</v>
      </c>
      <c r="B402" s="23" t="s">
        <v>482</v>
      </c>
      <c r="C402" s="23" t="s">
        <v>532</v>
      </c>
      <c r="D402" s="23" t="s">
        <v>481</v>
      </c>
      <c r="E402" s="48">
        <v>2008844.9</v>
      </c>
      <c r="F402" s="48">
        <v>1769735.31</v>
      </c>
      <c r="G402" s="48">
        <f t="shared" si="6"/>
        <v>3778580.21</v>
      </c>
      <c r="H402" s="71">
        <v>78</v>
      </c>
    </row>
    <row r="403" spans="1:8" ht="12">
      <c r="A403" s="23" t="s">
        <v>67</v>
      </c>
      <c r="B403" s="23" t="s">
        <v>482</v>
      </c>
      <c r="C403" s="23" t="s">
        <v>532</v>
      </c>
      <c r="D403" s="23" t="s">
        <v>481</v>
      </c>
      <c r="E403" s="48">
        <v>942302.21</v>
      </c>
      <c r="F403" s="48">
        <v>736701.64</v>
      </c>
      <c r="G403" s="48">
        <f t="shared" si="6"/>
        <v>1679003.85</v>
      </c>
      <c r="H403" s="71">
        <v>38</v>
      </c>
    </row>
    <row r="404" spans="1:8" ht="12">
      <c r="A404" s="23" t="s">
        <v>211</v>
      </c>
      <c r="B404" s="23" t="s">
        <v>482</v>
      </c>
      <c r="C404" s="23" t="s">
        <v>532</v>
      </c>
      <c r="D404" s="23" t="s">
        <v>481</v>
      </c>
      <c r="E404" s="48">
        <v>1141319.71</v>
      </c>
      <c r="F404" s="48">
        <v>1100743.62</v>
      </c>
      <c r="G404" s="48">
        <f t="shared" si="6"/>
        <v>2242063.33</v>
      </c>
      <c r="H404" s="71">
        <v>40</v>
      </c>
    </row>
    <row r="405" spans="1:8" ht="12">
      <c r="A405" s="23" t="s">
        <v>138</v>
      </c>
      <c r="B405" s="23" t="s">
        <v>482</v>
      </c>
      <c r="C405" s="23" t="s">
        <v>533</v>
      </c>
      <c r="D405" s="23" t="s">
        <v>481</v>
      </c>
      <c r="E405" s="48">
        <v>322250.16</v>
      </c>
      <c r="F405" s="48">
        <v>282806.68</v>
      </c>
      <c r="G405" s="48">
        <f t="shared" si="6"/>
        <v>605056.84</v>
      </c>
      <c r="H405" s="71">
        <v>18</v>
      </c>
    </row>
    <row r="406" spans="1:8" ht="12">
      <c r="A406" s="23" t="s">
        <v>378</v>
      </c>
      <c r="B406" s="23" t="s">
        <v>482</v>
      </c>
      <c r="C406" s="23" t="s">
        <v>533</v>
      </c>
      <c r="D406" s="23" t="s">
        <v>481</v>
      </c>
      <c r="E406" s="48">
        <v>2058885.31</v>
      </c>
      <c r="F406" s="48">
        <v>1812716.84</v>
      </c>
      <c r="G406" s="48">
        <f t="shared" si="6"/>
        <v>3871602.1500000004</v>
      </c>
      <c r="H406" s="71">
        <v>60</v>
      </c>
    </row>
    <row r="407" spans="1:8" ht="12">
      <c r="A407" s="23" t="s">
        <v>179</v>
      </c>
      <c r="B407" s="23" t="s">
        <v>479</v>
      </c>
      <c r="C407" s="23" t="s">
        <v>499</v>
      </c>
      <c r="D407" s="23" t="s">
        <v>481</v>
      </c>
      <c r="E407" s="48">
        <v>1044413.89</v>
      </c>
      <c r="F407" s="48">
        <v>961425.16</v>
      </c>
      <c r="G407" s="48">
        <f t="shared" si="6"/>
        <v>2005839.05</v>
      </c>
      <c r="H407" s="71">
        <v>42</v>
      </c>
    </row>
    <row r="408" spans="1:8" ht="12">
      <c r="A408" s="23" t="s">
        <v>442</v>
      </c>
      <c r="B408" s="23" t="s">
        <v>479</v>
      </c>
      <c r="C408" s="23" t="s">
        <v>499</v>
      </c>
      <c r="D408" s="23" t="s">
        <v>481</v>
      </c>
      <c r="E408" s="48">
        <v>871120.69</v>
      </c>
      <c r="F408" s="48">
        <v>757165.78</v>
      </c>
      <c r="G408" s="48">
        <f t="shared" si="6"/>
        <v>1628286.47</v>
      </c>
      <c r="H408" s="71">
        <v>35</v>
      </c>
    </row>
    <row r="409" spans="1:8" ht="12">
      <c r="A409" s="23" t="s">
        <v>111</v>
      </c>
      <c r="B409" s="23" t="s">
        <v>482</v>
      </c>
      <c r="C409" s="23" t="s">
        <v>532</v>
      </c>
      <c r="D409" s="23" t="s">
        <v>480</v>
      </c>
      <c r="E409" s="48">
        <v>5521115.81</v>
      </c>
      <c r="F409" s="48">
        <v>5138168</v>
      </c>
      <c r="G409" s="48">
        <f t="shared" si="6"/>
        <v>10659283.809999999</v>
      </c>
      <c r="H409" s="71">
        <v>75</v>
      </c>
    </row>
    <row r="410" spans="1:8" ht="12">
      <c r="A410" s="23" t="s">
        <v>239</v>
      </c>
      <c r="B410" s="23" t="s">
        <v>482</v>
      </c>
      <c r="C410" s="23" t="s">
        <v>573</v>
      </c>
      <c r="D410" s="23" t="s">
        <v>481</v>
      </c>
      <c r="E410" s="48">
        <v>4356197.51</v>
      </c>
      <c r="F410" s="48">
        <v>4014308.38</v>
      </c>
      <c r="G410" s="48">
        <f t="shared" si="6"/>
        <v>8370505.89</v>
      </c>
      <c r="H410" s="71">
        <v>80</v>
      </c>
    </row>
    <row r="411" spans="1:8" ht="12">
      <c r="A411" s="23" t="s">
        <v>303</v>
      </c>
      <c r="B411" s="23" t="s">
        <v>482</v>
      </c>
      <c r="C411" s="23" t="s">
        <v>537</v>
      </c>
      <c r="D411" s="23" t="s">
        <v>480</v>
      </c>
      <c r="E411" s="48">
        <v>2675248.61</v>
      </c>
      <c r="F411" s="48">
        <v>2708443.14</v>
      </c>
      <c r="G411" s="48">
        <f t="shared" si="6"/>
        <v>5383691.75</v>
      </c>
      <c r="H411" s="71">
        <v>49</v>
      </c>
    </row>
    <row r="412" spans="1:8" ht="12">
      <c r="A412" s="23" t="s">
        <v>249</v>
      </c>
      <c r="B412" s="23" t="s">
        <v>482</v>
      </c>
      <c r="C412" s="23" t="s">
        <v>533</v>
      </c>
      <c r="D412" s="23" t="s">
        <v>480</v>
      </c>
      <c r="E412" s="48">
        <v>8296102.23</v>
      </c>
      <c r="F412" s="48">
        <v>7735993.03</v>
      </c>
      <c r="G412" s="48">
        <f t="shared" si="6"/>
        <v>16032095.260000002</v>
      </c>
      <c r="H412" s="71">
        <v>105</v>
      </c>
    </row>
    <row r="413" spans="1:8" ht="12">
      <c r="A413" s="23" t="s">
        <v>112</v>
      </c>
      <c r="B413" s="23" t="s">
        <v>482</v>
      </c>
      <c r="C413" s="23" t="s">
        <v>518</v>
      </c>
      <c r="D413" s="23" t="s">
        <v>480</v>
      </c>
      <c r="E413" s="48">
        <v>3953962.57</v>
      </c>
      <c r="F413" s="48">
        <v>3382583.59</v>
      </c>
      <c r="G413" s="48">
        <f t="shared" si="6"/>
        <v>7336546.16</v>
      </c>
      <c r="H413" s="71">
        <v>50</v>
      </c>
    </row>
    <row r="414" spans="1:8" ht="12">
      <c r="A414" s="23" t="s">
        <v>578</v>
      </c>
      <c r="B414" s="23" t="s">
        <v>482</v>
      </c>
      <c r="C414" s="23" t="s">
        <v>530</v>
      </c>
      <c r="D414" s="23" t="s">
        <v>480</v>
      </c>
      <c r="E414" s="48">
        <v>472875.4</v>
      </c>
      <c r="F414" s="48">
        <v>367902.16</v>
      </c>
      <c r="G414" s="48">
        <f t="shared" si="6"/>
        <v>840777.56</v>
      </c>
      <c r="H414" s="71">
        <v>30</v>
      </c>
    </row>
    <row r="415" spans="1:8" ht="12">
      <c r="A415" s="23" t="s">
        <v>567</v>
      </c>
      <c r="B415" s="23" t="s">
        <v>482</v>
      </c>
      <c r="C415" s="23" t="s">
        <v>524</v>
      </c>
      <c r="D415" s="23" t="s">
        <v>480</v>
      </c>
      <c r="E415" s="48">
        <v>1238565.36</v>
      </c>
      <c r="F415" s="48">
        <v>1223871.23</v>
      </c>
      <c r="G415" s="48">
        <f t="shared" si="6"/>
        <v>2462436.59</v>
      </c>
      <c r="H415" s="71">
        <v>29</v>
      </c>
    </row>
    <row r="416" spans="1:8" ht="12">
      <c r="A416" s="23" t="s">
        <v>274</v>
      </c>
      <c r="B416" s="23" t="s">
        <v>482</v>
      </c>
      <c r="C416" s="23" t="s">
        <v>524</v>
      </c>
      <c r="D416" s="23" t="s">
        <v>480</v>
      </c>
      <c r="E416" s="48">
        <v>1148455.85</v>
      </c>
      <c r="F416" s="48">
        <v>1269506.48</v>
      </c>
      <c r="G416" s="48">
        <f t="shared" si="6"/>
        <v>2417962.33</v>
      </c>
      <c r="H416" s="71">
        <v>32</v>
      </c>
    </row>
    <row r="417" spans="1:8" ht="12">
      <c r="A417" s="23" t="s">
        <v>27</v>
      </c>
      <c r="B417" s="23" t="s">
        <v>479</v>
      </c>
      <c r="C417" s="23" t="s">
        <v>494</v>
      </c>
      <c r="D417" s="23" t="s">
        <v>481</v>
      </c>
      <c r="E417" s="48">
        <v>1450889.42</v>
      </c>
      <c r="F417" s="48">
        <v>1214577.89</v>
      </c>
      <c r="G417" s="48">
        <f t="shared" si="6"/>
        <v>2665467.3099999996</v>
      </c>
      <c r="H417" s="71">
        <v>60</v>
      </c>
    </row>
    <row r="418" spans="1:8" ht="12">
      <c r="A418" s="23" t="s">
        <v>188</v>
      </c>
      <c r="B418" s="23" t="s">
        <v>479</v>
      </c>
      <c r="C418" s="23" t="s">
        <v>494</v>
      </c>
      <c r="D418" s="23" t="s">
        <v>481</v>
      </c>
      <c r="E418" s="48">
        <v>1595318.77</v>
      </c>
      <c r="F418" s="48">
        <v>1467728.91</v>
      </c>
      <c r="G418" s="48">
        <f t="shared" si="6"/>
        <v>3063047.6799999997</v>
      </c>
      <c r="H418" s="71">
        <v>40</v>
      </c>
    </row>
    <row r="419" spans="1:8" ht="12">
      <c r="A419" s="23" t="s">
        <v>258</v>
      </c>
      <c r="B419" s="23" t="s">
        <v>482</v>
      </c>
      <c r="C419" s="23" t="s">
        <v>525</v>
      </c>
      <c r="D419" s="23" t="s">
        <v>480</v>
      </c>
      <c r="E419" s="48">
        <v>1730854.76</v>
      </c>
      <c r="F419" s="48">
        <v>1529926.38</v>
      </c>
      <c r="G419" s="48">
        <f t="shared" si="6"/>
        <v>3260781.1399999997</v>
      </c>
      <c r="H419" s="71">
        <v>50</v>
      </c>
    </row>
    <row r="420" spans="1:8" ht="12">
      <c r="A420" s="23" t="s">
        <v>392</v>
      </c>
      <c r="B420" s="23" t="s">
        <v>482</v>
      </c>
      <c r="C420" s="23" t="s">
        <v>535</v>
      </c>
      <c r="D420" s="23" t="s">
        <v>481</v>
      </c>
      <c r="E420" s="48">
        <v>3522672.54</v>
      </c>
      <c r="F420" s="48">
        <v>3536799.97</v>
      </c>
      <c r="G420" s="48">
        <f t="shared" si="6"/>
        <v>7059472.51</v>
      </c>
      <c r="H420" s="71">
        <v>80</v>
      </c>
    </row>
    <row r="421" spans="1:8" ht="12">
      <c r="A421" s="23" t="s">
        <v>367</v>
      </c>
      <c r="B421" s="23" t="s">
        <v>482</v>
      </c>
      <c r="C421" s="23" t="s">
        <v>514</v>
      </c>
      <c r="D421" s="23" t="s">
        <v>481</v>
      </c>
      <c r="E421" s="48">
        <v>972781.51</v>
      </c>
      <c r="F421" s="48">
        <v>819390.92</v>
      </c>
      <c r="G421" s="48">
        <f t="shared" si="6"/>
        <v>1792172.4300000002</v>
      </c>
      <c r="H421" s="71">
        <v>43</v>
      </c>
    </row>
    <row r="422" spans="1:8" ht="12">
      <c r="A422" s="23" t="s">
        <v>608</v>
      </c>
      <c r="B422" s="23" t="s">
        <v>482</v>
      </c>
      <c r="C422" s="23" t="s">
        <v>540</v>
      </c>
      <c r="D422" s="23" t="s">
        <v>480</v>
      </c>
      <c r="E422" s="48">
        <v>3004689.36</v>
      </c>
      <c r="F422" s="48">
        <v>2872498.66</v>
      </c>
      <c r="G422" s="48">
        <f t="shared" si="6"/>
        <v>5877188.02</v>
      </c>
      <c r="H422" s="71">
        <v>50</v>
      </c>
    </row>
    <row r="423" spans="1:8" ht="12">
      <c r="A423" s="23" t="s">
        <v>63</v>
      </c>
      <c r="B423" s="23" t="s">
        <v>482</v>
      </c>
      <c r="C423" s="23" t="s">
        <v>517</v>
      </c>
      <c r="D423" s="23" t="s">
        <v>480</v>
      </c>
      <c r="E423" s="48">
        <v>7371808.46</v>
      </c>
      <c r="F423" s="48">
        <v>7729656.43</v>
      </c>
      <c r="G423" s="48">
        <f t="shared" si="6"/>
        <v>15101464.89</v>
      </c>
      <c r="H423" s="71">
        <v>90</v>
      </c>
    </row>
    <row r="424" spans="1:8" ht="12">
      <c r="A424" s="23" t="s">
        <v>592</v>
      </c>
      <c r="B424" s="23" t="s">
        <v>482</v>
      </c>
      <c r="C424" s="23" t="s">
        <v>523</v>
      </c>
      <c r="D424" s="23" t="s">
        <v>480</v>
      </c>
      <c r="E424" s="48">
        <v>3038129.81</v>
      </c>
      <c r="F424" s="48">
        <v>2919821.45</v>
      </c>
      <c r="G424" s="48">
        <f t="shared" si="6"/>
        <v>5957951.26</v>
      </c>
      <c r="H424" s="71">
        <v>35</v>
      </c>
    </row>
    <row r="425" spans="1:8" ht="12">
      <c r="A425" s="23" t="s">
        <v>390</v>
      </c>
      <c r="B425" s="23" t="s">
        <v>482</v>
      </c>
      <c r="C425" s="23" t="s">
        <v>573</v>
      </c>
      <c r="D425" s="23" t="s">
        <v>481</v>
      </c>
      <c r="E425" s="48">
        <v>4750633.140000001</v>
      </c>
      <c r="F425" s="48">
        <v>4151665.52</v>
      </c>
      <c r="G425" s="48">
        <f t="shared" si="6"/>
        <v>8902298.66</v>
      </c>
      <c r="H425" s="71">
        <v>66</v>
      </c>
    </row>
    <row r="426" spans="1:8" ht="12">
      <c r="A426" s="23" t="s">
        <v>222</v>
      </c>
      <c r="B426" s="23" t="s">
        <v>482</v>
      </c>
      <c r="C426" s="23" t="s">
        <v>521</v>
      </c>
      <c r="D426" s="23" t="s">
        <v>481</v>
      </c>
      <c r="E426" s="48">
        <v>1956202.2200000002</v>
      </c>
      <c r="F426" s="48">
        <v>2074443.89</v>
      </c>
      <c r="G426" s="48">
        <f t="shared" si="6"/>
        <v>4030646.1100000003</v>
      </c>
      <c r="H426" s="71">
        <v>90</v>
      </c>
    </row>
    <row r="427" spans="1:8" ht="12">
      <c r="A427" s="23" t="s">
        <v>196</v>
      </c>
      <c r="B427" s="23" t="s">
        <v>482</v>
      </c>
      <c r="C427" s="23" t="s">
        <v>525</v>
      </c>
      <c r="D427" s="23" t="s">
        <v>480</v>
      </c>
      <c r="E427" s="48">
        <v>4295026.81</v>
      </c>
      <c r="F427" s="48">
        <v>4094782.05</v>
      </c>
      <c r="G427" s="48">
        <f t="shared" si="6"/>
        <v>8389808.86</v>
      </c>
      <c r="H427" s="71">
        <v>53</v>
      </c>
    </row>
    <row r="428" spans="1:8" ht="12">
      <c r="A428" s="23" t="s">
        <v>171</v>
      </c>
      <c r="B428" s="23" t="s">
        <v>482</v>
      </c>
      <c r="C428" s="23" t="s">
        <v>540</v>
      </c>
      <c r="D428" s="23" t="s">
        <v>481</v>
      </c>
      <c r="E428" s="48">
        <v>918291.63</v>
      </c>
      <c r="F428" s="48">
        <v>834585.45</v>
      </c>
      <c r="G428" s="48">
        <f t="shared" si="6"/>
        <v>1752877.08</v>
      </c>
      <c r="H428" s="71">
        <v>32</v>
      </c>
    </row>
    <row r="429" spans="1:8" ht="12">
      <c r="A429" s="23" t="s">
        <v>474</v>
      </c>
      <c r="B429" s="23" t="s">
        <v>479</v>
      </c>
      <c r="C429" s="23" t="s">
        <v>494</v>
      </c>
      <c r="D429" s="23" t="s">
        <v>480</v>
      </c>
      <c r="E429" s="48">
        <v>1047066.37</v>
      </c>
      <c r="F429" s="48">
        <v>872576.94</v>
      </c>
      <c r="G429" s="48">
        <f t="shared" si="6"/>
        <v>1919643.31</v>
      </c>
      <c r="H429" s="71">
        <v>25</v>
      </c>
    </row>
    <row r="430" spans="1:8" ht="12">
      <c r="A430" s="23" t="s">
        <v>389</v>
      </c>
      <c r="B430" s="23" t="s">
        <v>482</v>
      </c>
      <c r="C430" s="23" t="s">
        <v>530</v>
      </c>
      <c r="D430" s="23" t="s">
        <v>481</v>
      </c>
      <c r="E430" s="48">
        <v>2697066.36</v>
      </c>
      <c r="F430" s="48">
        <v>2361669.42</v>
      </c>
      <c r="G430" s="48">
        <f t="shared" si="6"/>
        <v>5058735.779999999</v>
      </c>
      <c r="H430" s="71">
        <v>71</v>
      </c>
    </row>
    <row r="431" spans="1:8" ht="12">
      <c r="A431" s="23" t="s">
        <v>204</v>
      </c>
      <c r="B431" s="23" t="s">
        <v>482</v>
      </c>
      <c r="C431" s="23" t="s">
        <v>526</v>
      </c>
      <c r="D431" s="23" t="s">
        <v>480</v>
      </c>
      <c r="E431" s="48">
        <v>1183552.1</v>
      </c>
      <c r="F431" s="48">
        <v>975249.86</v>
      </c>
      <c r="G431" s="48">
        <f t="shared" si="6"/>
        <v>2158801.96</v>
      </c>
      <c r="H431" s="71">
        <v>30</v>
      </c>
    </row>
    <row r="432" spans="1:8" ht="12">
      <c r="A432" s="23" t="s">
        <v>439</v>
      </c>
      <c r="B432" s="23" t="s">
        <v>479</v>
      </c>
      <c r="C432" s="23" t="s">
        <v>503</v>
      </c>
      <c r="D432" s="23" t="s">
        <v>481</v>
      </c>
      <c r="E432" s="48">
        <v>1482560.98</v>
      </c>
      <c r="F432" s="48">
        <v>1553348.87</v>
      </c>
      <c r="G432" s="48">
        <f t="shared" si="6"/>
        <v>3035909.85</v>
      </c>
      <c r="H432" s="71">
        <v>41</v>
      </c>
    </row>
    <row r="433" spans="1:8" ht="12">
      <c r="A433" s="23" t="s">
        <v>174</v>
      </c>
      <c r="B433" s="23" t="s">
        <v>482</v>
      </c>
      <c r="C433" s="23" t="s">
        <v>513</v>
      </c>
      <c r="D433" s="23" t="s">
        <v>481</v>
      </c>
      <c r="E433" s="48">
        <v>4123633.13</v>
      </c>
      <c r="F433" s="48">
        <v>4031269.16</v>
      </c>
      <c r="G433" s="48">
        <f t="shared" si="6"/>
        <v>8154902.29</v>
      </c>
      <c r="H433" s="71">
        <v>56</v>
      </c>
    </row>
    <row r="434" spans="1:8" ht="12">
      <c r="A434" s="23" t="s">
        <v>566</v>
      </c>
      <c r="B434" s="23" t="s">
        <v>479</v>
      </c>
      <c r="C434" s="23" t="s">
        <v>496</v>
      </c>
      <c r="D434" s="23" t="s">
        <v>480</v>
      </c>
      <c r="E434" s="48">
        <v>541823.89</v>
      </c>
      <c r="F434" s="48">
        <v>128153.66</v>
      </c>
      <c r="G434" s="48">
        <f t="shared" si="6"/>
        <v>669977.55</v>
      </c>
      <c r="H434" s="71">
        <v>0</v>
      </c>
    </row>
    <row r="435" spans="1:8" ht="12">
      <c r="A435" s="23" t="s">
        <v>473</v>
      </c>
      <c r="B435" s="23" t="s">
        <v>482</v>
      </c>
      <c r="C435" s="23" t="s">
        <v>542</v>
      </c>
      <c r="D435" s="23" t="s">
        <v>481</v>
      </c>
      <c r="E435" s="48">
        <v>1418609.93</v>
      </c>
      <c r="F435" s="48">
        <v>1265154.65</v>
      </c>
      <c r="G435" s="48">
        <f t="shared" si="6"/>
        <v>2683764.58</v>
      </c>
      <c r="H435" s="71">
        <v>50</v>
      </c>
    </row>
    <row r="436" spans="1:8" ht="12">
      <c r="A436" s="23" t="s">
        <v>405</v>
      </c>
      <c r="B436" s="23" t="s">
        <v>479</v>
      </c>
      <c r="C436" s="23" t="s">
        <v>512</v>
      </c>
      <c r="D436" s="23" t="s">
        <v>480</v>
      </c>
      <c r="E436" s="48">
        <v>1057380.5</v>
      </c>
      <c r="F436" s="48">
        <v>974181.71</v>
      </c>
      <c r="G436" s="48">
        <f t="shared" si="6"/>
        <v>2031562.21</v>
      </c>
      <c r="H436" s="71">
        <v>35</v>
      </c>
    </row>
    <row r="437" spans="1:8" ht="12">
      <c r="A437" s="23" t="s">
        <v>62</v>
      </c>
      <c r="B437" s="23" t="s">
        <v>479</v>
      </c>
      <c r="C437" s="23" t="s">
        <v>503</v>
      </c>
      <c r="D437" s="23" t="s">
        <v>481</v>
      </c>
      <c r="E437" s="48">
        <v>445437.85</v>
      </c>
      <c r="F437" s="48">
        <v>424733.72</v>
      </c>
      <c r="G437" s="48">
        <f t="shared" si="6"/>
        <v>870171.57</v>
      </c>
      <c r="H437" s="71">
        <v>24</v>
      </c>
    </row>
    <row r="438" spans="1:8" ht="12">
      <c r="A438" s="23" t="s">
        <v>478</v>
      </c>
      <c r="B438" s="23" t="s">
        <v>482</v>
      </c>
      <c r="C438" s="23" t="s">
        <v>535</v>
      </c>
      <c r="D438" s="23" t="s">
        <v>480</v>
      </c>
      <c r="E438" s="48">
        <v>3142158.02</v>
      </c>
      <c r="F438" s="48">
        <v>2578941.47</v>
      </c>
      <c r="G438" s="48">
        <f t="shared" si="6"/>
        <v>5721099.49</v>
      </c>
      <c r="H438" s="71">
        <v>50</v>
      </c>
    </row>
    <row r="439" spans="1:8" ht="12">
      <c r="A439" s="23" t="s">
        <v>307</v>
      </c>
      <c r="B439" s="23" t="s">
        <v>482</v>
      </c>
      <c r="C439" s="23" t="s">
        <v>537</v>
      </c>
      <c r="D439" s="23" t="s">
        <v>480</v>
      </c>
      <c r="E439" s="48">
        <v>2511095.96</v>
      </c>
      <c r="F439" s="48">
        <v>2081010.57</v>
      </c>
      <c r="G439" s="48">
        <f t="shared" si="6"/>
        <v>4592106.53</v>
      </c>
      <c r="H439" s="71">
        <v>40</v>
      </c>
    </row>
    <row r="440" spans="1:8" ht="12">
      <c r="A440" s="23" t="s">
        <v>383</v>
      </c>
      <c r="B440" s="23" t="s">
        <v>482</v>
      </c>
      <c r="C440" s="23" t="s">
        <v>524</v>
      </c>
      <c r="D440" s="23" t="s">
        <v>481</v>
      </c>
      <c r="E440" s="48">
        <v>2565216.6</v>
      </c>
      <c r="F440" s="48">
        <v>2416195.86</v>
      </c>
      <c r="G440" s="48">
        <f t="shared" si="6"/>
        <v>4981412.46</v>
      </c>
      <c r="H440" s="71">
        <v>57</v>
      </c>
    </row>
    <row r="441" spans="1:8" ht="12">
      <c r="A441" s="23" t="s">
        <v>477</v>
      </c>
      <c r="B441" s="23" t="s">
        <v>479</v>
      </c>
      <c r="C441" s="23" t="s">
        <v>501</v>
      </c>
      <c r="D441" s="23" t="s">
        <v>480</v>
      </c>
      <c r="E441" s="48">
        <v>1248005.22</v>
      </c>
      <c r="F441" s="48">
        <v>1213583.6</v>
      </c>
      <c r="G441" s="48">
        <f t="shared" si="6"/>
        <v>2461588.8200000003</v>
      </c>
      <c r="H441" s="71">
        <v>32</v>
      </c>
    </row>
    <row r="442" spans="1:8" ht="12">
      <c r="A442" s="23" t="s">
        <v>593</v>
      </c>
      <c r="B442" s="23" t="s">
        <v>482</v>
      </c>
      <c r="C442" s="23" t="s">
        <v>537</v>
      </c>
      <c r="D442" s="23" t="s">
        <v>480</v>
      </c>
      <c r="E442" s="48">
        <v>1506552.18</v>
      </c>
      <c r="F442" s="48">
        <v>1412032.61</v>
      </c>
      <c r="G442" s="48">
        <f t="shared" si="6"/>
        <v>2918584.79</v>
      </c>
      <c r="H442" s="71">
        <v>31</v>
      </c>
    </row>
    <row r="443" spans="1:8" ht="12">
      <c r="A443" s="23" t="s">
        <v>273</v>
      </c>
      <c r="B443" s="23" t="s">
        <v>482</v>
      </c>
      <c r="C443" s="23" t="s">
        <v>522</v>
      </c>
      <c r="D443" s="23" t="s">
        <v>480</v>
      </c>
      <c r="E443" s="48">
        <v>3319696.34</v>
      </c>
      <c r="F443" s="48">
        <v>3066367.66</v>
      </c>
      <c r="G443" s="48">
        <f t="shared" si="6"/>
        <v>6386064</v>
      </c>
      <c r="H443" s="71">
        <v>69</v>
      </c>
    </row>
    <row r="444" spans="1:8" ht="12">
      <c r="A444" s="23" t="s">
        <v>456</v>
      </c>
      <c r="B444" s="23" t="s">
        <v>479</v>
      </c>
      <c r="C444" s="23" t="s">
        <v>488</v>
      </c>
      <c r="D444" s="23" t="s">
        <v>481</v>
      </c>
      <c r="E444" s="48">
        <v>799287.5</v>
      </c>
      <c r="F444" s="48">
        <v>823109.26</v>
      </c>
      <c r="G444" s="48">
        <f t="shared" si="6"/>
        <v>1622396.76</v>
      </c>
      <c r="H444" s="71">
        <v>36</v>
      </c>
    </row>
    <row r="445" spans="1:8" ht="12">
      <c r="A445" s="23" t="s">
        <v>47</v>
      </c>
      <c r="B445" s="23" t="s">
        <v>482</v>
      </c>
      <c r="C445" s="23" t="s">
        <v>528</v>
      </c>
      <c r="D445" s="23" t="s">
        <v>480</v>
      </c>
      <c r="E445" s="48">
        <v>5834539.2</v>
      </c>
      <c r="F445" s="48">
        <v>5457759.42</v>
      </c>
      <c r="G445" s="48">
        <f t="shared" si="6"/>
        <v>11292298.620000001</v>
      </c>
      <c r="H445" s="71">
        <v>52</v>
      </c>
    </row>
    <row r="446" spans="1:8" ht="12">
      <c r="A446" s="23" t="s">
        <v>227</v>
      </c>
      <c r="B446" s="23" t="s">
        <v>482</v>
      </c>
      <c r="C446" s="23" t="s">
        <v>535</v>
      </c>
      <c r="D446" s="23" t="s">
        <v>481</v>
      </c>
      <c r="E446" s="48">
        <v>5609670.27</v>
      </c>
      <c r="F446" s="48">
        <v>5223402.78</v>
      </c>
      <c r="G446" s="48">
        <f t="shared" si="6"/>
        <v>10833073.05</v>
      </c>
      <c r="H446" s="71">
        <v>85</v>
      </c>
    </row>
    <row r="447" spans="1:8" ht="12">
      <c r="A447" s="23" t="s">
        <v>30</v>
      </c>
      <c r="B447" s="23" t="s">
        <v>482</v>
      </c>
      <c r="C447" s="23" t="s">
        <v>523</v>
      </c>
      <c r="D447" s="23" t="s">
        <v>480</v>
      </c>
      <c r="E447" s="48">
        <v>4478846.35</v>
      </c>
      <c r="F447" s="48">
        <v>3732491.9</v>
      </c>
      <c r="G447" s="48">
        <f t="shared" si="6"/>
        <v>8211338.25</v>
      </c>
      <c r="H447" s="71">
        <v>55</v>
      </c>
    </row>
    <row r="448" spans="1:8" ht="12">
      <c r="A448" s="23" t="s">
        <v>238</v>
      </c>
      <c r="B448" s="23" t="s">
        <v>482</v>
      </c>
      <c r="C448" s="23" t="s">
        <v>534</v>
      </c>
      <c r="D448" s="23" t="s">
        <v>481</v>
      </c>
      <c r="E448" s="48">
        <v>1766655.28</v>
      </c>
      <c r="F448" s="48">
        <v>1419214.13</v>
      </c>
      <c r="G448" s="48">
        <f t="shared" si="6"/>
        <v>3185869.41</v>
      </c>
      <c r="H448" s="71">
        <v>60</v>
      </c>
    </row>
    <row r="449" spans="1:8" ht="12">
      <c r="A449" s="23" t="s">
        <v>460</v>
      </c>
      <c r="B449" s="23" t="s">
        <v>479</v>
      </c>
      <c r="C449" s="23" t="s">
        <v>488</v>
      </c>
      <c r="D449" s="23" t="s">
        <v>481</v>
      </c>
      <c r="E449" s="48">
        <v>1292337.78</v>
      </c>
      <c r="F449" s="48">
        <v>1236119.34</v>
      </c>
      <c r="G449" s="48">
        <f t="shared" si="6"/>
        <v>2528457.12</v>
      </c>
      <c r="H449" s="71">
        <v>37</v>
      </c>
    </row>
    <row r="450" spans="1:8" ht="12">
      <c r="A450" s="23" t="s">
        <v>68</v>
      </c>
      <c r="B450" s="23" t="s">
        <v>482</v>
      </c>
      <c r="C450" s="23" t="s">
        <v>528</v>
      </c>
      <c r="D450" s="23" t="s">
        <v>481</v>
      </c>
      <c r="E450" s="48">
        <v>1190409.29</v>
      </c>
      <c r="F450" s="48">
        <v>1039868.24</v>
      </c>
      <c r="G450" s="48">
        <f t="shared" si="6"/>
        <v>2230277.5300000003</v>
      </c>
      <c r="H450" s="71">
        <v>46</v>
      </c>
    </row>
    <row r="451" spans="1:8" ht="12">
      <c r="A451" s="23" t="s">
        <v>53</v>
      </c>
      <c r="B451" s="23" t="s">
        <v>479</v>
      </c>
      <c r="C451" s="23" t="s">
        <v>506</v>
      </c>
      <c r="D451" s="23" t="s">
        <v>480</v>
      </c>
      <c r="E451" s="48">
        <v>1155942.1</v>
      </c>
      <c r="F451" s="48">
        <v>1298844.85</v>
      </c>
      <c r="G451" s="48">
        <f t="shared" si="6"/>
        <v>2454786.95</v>
      </c>
      <c r="H451" s="71">
        <v>45</v>
      </c>
    </row>
    <row r="452" spans="1:8" ht="12">
      <c r="A452" s="23" t="s">
        <v>167</v>
      </c>
      <c r="B452" s="23" t="s">
        <v>482</v>
      </c>
      <c r="C452" s="23" t="s">
        <v>516</v>
      </c>
      <c r="D452" s="23" t="s">
        <v>480</v>
      </c>
      <c r="E452" s="48">
        <v>1144468.4</v>
      </c>
      <c r="F452" s="48">
        <v>1078382.51</v>
      </c>
      <c r="G452" s="48">
        <f t="shared" si="6"/>
        <v>2222850.91</v>
      </c>
      <c r="H452" s="71">
        <v>33</v>
      </c>
    </row>
    <row r="453" spans="1:8" ht="12">
      <c r="A453" s="23" t="s">
        <v>28</v>
      </c>
      <c r="B453" s="23" t="s">
        <v>479</v>
      </c>
      <c r="C453" s="23" t="s">
        <v>505</v>
      </c>
      <c r="D453" s="23" t="s">
        <v>481</v>
      </c>
      <c r="E453" s="48">
        <v>2863845.4</v>
      </c>
      <c r="F453" s="48">
        <v>2708346.25</v>
      </c>
      <c r="G453" s="48">
        <f t="shared" si="6"/>
        <v>5572191.65</v>
      </c>
      <c r="H453" s="71">
        <v>59</v>
      </c>
    </row>
    <row r="454" spans="1:8" ht="12">
      <c r="A454" s="23" t="s">
        <v>435</v>
      </c>
      <c r="B454" s="23" t="s">
        <v>479</v>
      </c>
      <c r="C454" s="23" t="s">
        <v>505</v>
      </c>
      <c r="D454" s="23" t="s">
        <v>481</v>
      </c>
      <c r="E454" s="48">
        <v>1338440.87</v>
      </c>
      <c r="F454" s="48">
        <v>1205028.22</v>
      </c>
      <c r="G454" s="48">
        <f t="shared" si="6"/>
        <v>2543469.09</v>
      </c>
      <c r="H454" s="71">
        <v>37</v>
      </c>
    </row>
    <row r="455" spans="1:8" ht="12">
      <c r="A455" s="23" t="s">
        <v>221</v>
      </c>
      <c r="B455" s="23" t="s">
        <v>482</v>
      </c>
      <c r="C455" s="23" t="s">
        <v>528</v>
      </c>
      <c r="D455" s="23" t="s">
        <v>481</v>
      </c>
      <c r="E455" s="48">
        <v>4127342.44</v>
      </c>
      <c r="F455" s="48">
        <v>4065369.87</v>
      </c>
      <c r="G455" s="48">
        <f t="shared" si="6"/>
        <v>8192712.3100000005</v>
      </c>
      <c r="H455" s="71">
        <v>75</v>
      </c>
    </row>
    <row r="456" spans="1:8" ht="12">
      <c r="A456" s="23" t="s">
        <v>295</v>
      </c>
      <c r="B456" s="23" t="s">
        <v>482</v>
      </c>
      <c r="C456" s="23" t="s">
        <v>525</v>
      </c>
      <c r="D456" s="23" t="s">
        <v>480</v>
      </c>
      <c r="E456" s="48">
        <v>2861544.5</v>
      </c>
      <c r="F456" s="48">
        <v>2713025.8</v>
      </c>
      <c r="G456" s="48">
        <f t="shared" si="6"/>
        <v>5574570.3</v>
      </c>
      <c r="H456" s="71">
        <v>47</v>
      </c>
    </row>
    <row r="457" spans="1:8" ht="12">
      <c r="A457" s="23" t="s">
        <v>113</v>
      </c>
      <c r="B457" s="23" t="s">
        <v>479</v>
      </c>
      <c r="C457" s="23" t="s">
        <v>493</v>
      </c>
      <c r="D457" s="23" t="s">
        <v>480</v>
      </c>
      <c r="E457" s="48">
        <v>1387979.49</v>
      </c>
      <c r="F457" s="48">
        <v>1228554.13</v>
      </c>
      <c r="G457" s="48">
        <f t="shared" si="6"/>
        <v>2616533.62</v>
      </c>
      <c r="H457" s="71">
        <v>22</v>
      </c>
    </row>
    <row r="458" spans="1:8" ht="12">
      <c r="A458" s="23" t="s">
        <v>387</v>
      </c>
      <c r="B458" s="23" t="s">
        <v>482</v>
      </c>
      <c r="C458" s="23" t="s">
        <v>530</v>
      </c>
      <c r="D458" s="23" t="s">
        <v>481</v>
      </c>
      <c r="E458" s="48">
        <v>855591.47</v>
      </c>
      <c r="F458" s="48">
        <v>797288.59</v>
      </c>
      <c r="G458" s="48">
        <f aca="true" t="shared" si="7" ref="G458:G506">+E458+F458</f>
        <v>1652880.06</v>
      </c>
      <c r="H458" s="71">
        <v>30</v>
      </c>
    </row>
    <row r="459" spans="1:8" ht="12">
      <c r="A459" s="23" t="s">
        <v>587</v>
      </c>
      <c r="B459" s="23" t="s">
        <v>479</v>
      </c>
      <c r="C459" s="23" t="s">
        <v>497</v>
      </c>
      <c r="D459" s="23" t="s">
        <v>480</v>
      </c>
      <c r="E459" s="48">
        <v>838404.24</v>
      </c>
      <c r="F459" s="48">
        <v>972954.41</v>
      </c>
      <c r="G459" s="48">
        <f t="shared" si="7"/>
        <v>1811358.65</v>
      </c>
      <c r="H459" s="71">
        <v>29</v>
      </c>
    </row>
    <row r="460" spans="1:8" ht="12">
      <c r="A460" s="23" t="s">
        <v>382</v>
      </c>
      <c r="B460" s="23" t="s">
        <v>482</v>
      </c>
      <c r="C460" s="23" t="s">
        <v>523</v>
      </c>
      <c r="D460" s="23" t="s">
        <v>481</v>
      </c>
      <c r="E460" s="48">
        <v>5773538.24</v>
      </c>
      <c r="F460" s="48">
        <v>4981981.51</v>
      </c>
      <c r="G460" s="48">
        <f t="shared" si="7"/>
        <v>10755519.75</v>
      </c>
      <c r="H460" s="71">
        <v>75</v>
      </c>
    </row>
    <row r="461" spans="1:8" ht="12">
      <c r="A461" s="23" t="s">
        <v>327</v>
      </c>
      <c r="B461" s="23" t="s">
        <v>482</v>
      </c>
      <c r="C461" s="23" t="s">
        <v>518</v>
      </c>
      <c r="D461" s="23" t="s">
        <v>481</v>
      </c>
      <c r="E461" s="48">
        <v>3443505.37</v>
      </c>
      <c r="F461" s="48">
        <v>3089040.6</v>
      </c>
      <c r="G461" s="48">
        <f t="shared" si="7"/>
        <v>6532545.970000001</v>
      </c>
      <c r="H461" s="71">
        <v>90</v>
      </c>
    </row>
    <row r="462" spans="1:8" ht="12">
      <c r="A462" s="23" t="s">
        <v>411</v>
      </c>
      <c r="B462" s="23" t="s">
        <v>479</v>
      </c>
      <c r="C462" s="23" t="s">
        <v>500</v>
      </c>
      <c r="D462" s="23" t="s">
        <v>480</v>
      </c>
      <c r="E462" s="48">
        <v>3285477.58</v>
      </c>
      <c r="F462" s="48">
        <v>3242737.85</v>
      </c>
      <c r="G462" s="48">
        <f t="shared" si="7"/>
        <v>6528215.43</v>
      </c>
      <c r="H462" s="71">
        <v>40</v>
      </c>
    </row>
    <row r="463" spans="1:8" ht="12">
      <c r="A463" s="23" t="s">
        <v>168</v>
      </c>
      <c r="B463" s="23" t="s">
        <v>479</v>
      </c>
      <c r="C463" s="23" t="s">
        <v>508</v>
      </c>
      <c r="D463" s="23" t="s">
        <v>480</v>
      </c>
      <c r="E463" s="48">
        <v>2992056.95</v>
      </c>
      <c r="F463" s="48">
        <v>2593314.58</v>
      </c>
      <c r="G463" s="48">
        <f t="shared" si="7"/>
        <v>5585371.53</v>
      </c>
      <c r="H463" s="71">
        <v>50</v>
      </c>
    </row>
    <row r="464" spans="1:8" ht="12">
      <c r="A464" s="23" t="s">
        <v>114</v>
      </c>
      <c r="B464" s="23" t="s">
        <v>482</v>
      </c>
      <c r="C464" s="23" t="s">
        <v>524</v>
      </c>
      <c r="D464" s="23" t="s">
        <v>480</v>
      </c>
      <c r="E464" s="48">
        <v>1163199.96</v>
      </c>
      <c r="F464" s="48">
        <v>1048663.31</v>
      </c>
      <c r="G464" s="48">
        <f t="shared" si="7"/>
        <v>2211863.27</v>
      </c>
      <c r="H464" s="71">
        <v>31</v>
      </c>
    </row>
    <row r="465" spans="1:8" ht="12">
      <c r="A465" s="23" t="s">
        <v>66</v>
      </c>
      <c r="B465" s="23" t="s">
        <v>482</v>
      </c>
      <c r="C465" s="23" t="s">
        <v>523</v>
      </c>
      <c r="D465" s="23" t="s">
        <v>480</v>
      </c>
      <c r="E465" s="48">
        <v>5391524.35</v>
      </c>
      <c r="F465" s="48">
        <v>5030449.84</v>
      </c>
      <c r="G465" s="48">
        <f t="shared" si="7"/>
        <v>10421974.19</v>
      </c>
      <c r="H465" s="71">
        <v>78</v>
      </c>
    </row>
    <row r="466" spans="1:8" ht="12">
      <c r="A466" s="23" t="s">
        <v>309</v>
      </c>
      <c r="B466" s="23" t="s">
        <v>482</v>
      </c>
      <c r="C466" s="23" t="s">
        <v>537</v>
      </c>
      <c r="D466" s="23" t="s">
        <v>480</v>
      </c>
      <c r="E466" s="48">
        <v>1912316.48</v>
      </c>
      <c r="F466" s="48">
        <v>1857328.42</v>
      </c>
      <c r="G466" s="48">
        <f t="shared" si="7"/>
        <v>3769644.9</v>
      </c>
      <c r="H466" s="71">
        <v>26</v>
      </c>
    </row>
    <row r="467" spans="1:8" ht="12">
      <c r="A467" s="23" t="s">
        <v>9</v>
      </c>
      <c r="B467" s="23" t="s">
        <v>482</v>
      </c>
      <c r="C467" s="23" t="s">
        <v>526</v>
      </c>
      <c r="D467" s="23" t="s">
        <v>480</v>
      </c>
      <c r="E467" s="48">
        <v>6137015.99</v>
      </c>
      <c r="F467" s="48">
        <v>5850971.85</v>
      </c>
      <c r="G467" s="48">
        <f t="shared" si="7"/>
        <v>11987987.84</v>
      </c>
      <c r="H467" s="71">
        <v>71</v>
      </c>
    </row>
    <row r="468" spans="1:8" ht="12">
      <c r="A468" s="23" t="s">
        <v>207</v>
      </c>
      <c r="B468" s="23" t="s">
        <v>479</v>
      </c>
      <c r="C468" s="23" t="s">
        <v>512</v>
      </c>
      <c r="D468" s="23" t="s">
        <v>481</v>
      </c>
      <c r="E468" s="48">
        <v>678532.5</v>
      </c>
      <c r="F468" s="48">
        <v>573081.24</v>
      </c>
      <c r="G468" s="48">
        <f t="shared" si="7"/>
        <v>1251613.74</v>
      </c>
      <c r="H468" s="71">
        <v>25</v>
      </c>
    </row>
    <row r="469" spans="1:8" ht="12">
      <c r="A469" s="23" t="s">
        <v>441</v>
      </c>
      <c r="B469" s="23" t="s">
        <v>479</v>
      </c>
      <c r="C469" s="23" t="s">
        <v>512</v>
      </c>
      <c r="D469" s="23" t="s">
        <v>481</v>
      </c>
      <c r="E469" s="48">
        <v>1015366.06</v>
      </c>
      <c r="F469" s="48">
        <v>973599.53</v>
      </c>
      <c r="G469" s="48">
        <f t="shared" si="7"/>
        <v>1988965.59</v>
      </c>
      <c r="H469" s="71">
        <v>50</v>
      </c>
    </row>
    <row r="470" spans="1:8" ht="12">
      <c r="A470" s="23" t="s">
        <v>384</v>
      </c>
      <c r="B470" s="23" t="s">
        <v>482</v>
      </c>
      <c r="C470" s="23" t="s">
        <v>522</v>
      </c>
      <c r="D470" s="23" t="s">
        <v>481</v>
      </c>
      <c r="E470" s="48">
        <v>2837793.76</v>
      </c>
      <c r="F470" s="48">
        <v>2452029.28</v>
      </c>
      <c r="G470" s="48">
        <f t="shared" si="7"/>
        <v>5289823.039999999</v>
      </c>
      <c r="H470" s="71">
        <v>97</v>
      </c>
    </row>
    <row r="471" spans="1:8" ht="12">
      <c r="A471" s="23" t="s">
        <v>223</v>
      </c>
      <c r="B471" s="23" t="s">
        <v>482</v>
      </c>
      <c r="C471" s="23" t="s">
        <v>522</v>
      </c>
      <c r="D471" s="23" t="s">
        <v>481</v>
      </c>
      <c r="E471" s="48">
        <v>1757169.24</v>
      </c>
      <c r="F471" s="48">
        <v>1789382.13</v>
      </c>
      <c r="G471" s="48">
        <f t="shared" si="7"/>
        <v>3546551.37</v>
      </c>
      <c r="H471" s="71">
        <v>60</v>
      </c>
    </row>
    <row r="472" spans="1:8" ht="12">
      <c r="A472" s="23" t="s">
        <v>10</v>
      </c>
      <c r="B472" s="23" t="s">
        <v>479</v>
      </c>
      <c r="C472" s="23" t="s">
        <v>511</v>
      </c>
      <c r="D472" s="23" t="s">
        <v>481</v>
      </c>
      <c r="E472" s="48">
        <v>2649760.14</v>
      </c>
      <c r="F472" s="48">
        <v>2605033.49</v>
      </c>
      <c r="G472" s="48">
        <f t="shared" si="7"/>
        <v>5254793.630000001</v>
      </c>
      <c r="H472" s="71">
        <v>100</v>
      </c>
    </row>
    <row r="473" spans="1:8" ht="12">
      <c r="A473" s="23" t="s">
        <v>457</v>
      </c>
      <c r="B473" s="23" t="s">
        <v>479</v>
      </c>
      <c r="C473" s="23" t="s">
        <v>511</v>
      </c>
      <c r="D473" s="23" t="s">
        <v>481</v>
      </c>
      <c r="E473" s="48">
        <v>3505908.71</v>
      </c>
      <c r="F473" s="48">
        <v>3175753.68</v>
      </c>
      <c r="G473" s="48">
        <f t="shared" si="7"/>
        <v>6681662.390000001</v>
      </c>
      <c r="H473" s="71">
        <v>80</v>
      </c>
    </row>
    <row r="474" spans="1:8" ht="12">
      <c r="A474" s="23" t="s">
        <v>79</v>
      </c>
      <c r="B474" s="23" t="s">
        <v>479</v>
      </c>
      <c r="C474" s="23" t="s">
        <v>492</v>
      </c>
      <c r="D474" s="23" t="s">
        <v>481</v>
      </c>
      <c r="E474" s="48">
        <v>1648837.57</v>
      </c>
      <c r="F474" s="48">
        <v>1639267.76</v>
      </c>
      <c r="G474" s="48">
        <f t="shared" si="7"/>
        <v>3288105.33</v>
      </c>
      <c r="H474" s="71">
        <v>40</v>
      </c>
    </row>
    <row r="475" spans="1:8" ht="12">
      <c r="A475" s="23" t="s">
        <v>26</v>
      </c>
      <c r="B475" s="23" t="s">
        <v>479</v>
      </c>
      <c r="C475" s="23" t="s">
        <v>492</v>
      </c>
      <c r="D475" s="23" t="s">
        <v>481</v>
      </c>
      <c r="E475" s="48">
        <v>1321030.99</v>
      </c>
      <c r="F475" s="48">
        <v>1270026.23</v>
      </c>
      <c r="G475" s="48">
        <f t="shared" si="7"/>
        <v>2591057.2199999997</v>
      </c>
      <c r="H475" s="71">
        <v>40</v>
      </c>
    </row>
    <row r="476" spans="1:8" ht="12">
      <c r="A476" s="23" t="s">
        <v>461</v>
      </c>
      <c r="B476" s="23" t="s">
        <v>479</v>
      </c>
      <c r="C476" s="23" t="s">
        <v>492</v>
      </c>
      <c r="D476" s="23" t="s">
        <v>481</v>
      </c>
      <c r="E476" s="48">
        <v>668158.1</v>
      </c>
      <c r="F476" s="48">
        <v>706066.09</v>
      </c>
      <c r="G476" s="48">
        <f t="shared" si="7"/>
        <v>1374224.19</v>
      </c>
      <c r="H476" s="71">
        <v>24</v>
      </c>
    </row>
    <row r="477" spans="1:8" ht="12">
      <c r="A477" s="23" t="s">
        <v>321</v>
      </c>
      <c r="B477" s="23" t="s">
        <v>482</v>
      </c>
      <c r="C477" s="23" t="s">
        <v>533</v>
      </c>
      <c r="D477" s="23" t="s">
        <v>480</v>
      </c>
      <c r="E477" s="48">
        <v>8064471.85</v>
      </c>
      <c r="F477" s="48">
        <v>7445605.91</v>
      </c>
      <c r="G477" s="48">
        <f t="shared" si="7"/>
        <v>15510077.76</v>
      </c>
      <c r="H477" s="71">
        <v>76</v>
      </c>
    </row>
    <row r="478" spans="1:8" ht="12">
      <c r="A478" s="23" t="s">
        <v>200</v>
      </c>
      <c r="B478" s="23" t="s">
        <v>482</v>
      </c>
      <c r="C478" s="23" t="s">
        <v>542</v>
      </c>
      <c r="D478" s="23" t="s">
        <v>480</v>
      </c>
      <c r="E478" s="48">
        <v>5758864.61</v>
      </c>
      <c r="F478" s="48">
        <v>5071302.69</v>
      </c>
      <c r="G478" s="48">
        <f t="shared" si="7"/>
        <v>10830167.3</v>
      </c>
      <c r="H478" s="71">
        <v>70</v>
      </c>
    </row>
    <row r="479" spans="1:8" ht="12">
      <c r="A479" s="23" t="s">
        <v>328</v>
      </c>
      <c r="B479" s="23" t="s">
        <v>482</v>
      </c>
      <c r="C479" s="23" t="s">
        <v>519</v>
      </c>
      <c r="D479" s="23" t="s">
        <v>481</v>
      </c>
      <c r="E479" s="48">
        <v>3934154.12</v>
      </c>
      <c r="F479" s="48">
        <v>3723251.72</v>
      </c>
      <c r="G479" s="48">
        <f t="shared" si="7"/>
        <v>7657405.84</v>
      </c>
      <c r="H479" s="71">
        <v>103</v>
      </c>
    </row>
    <row r="480" spans="1:8" ht="12">
      <c r="A480" s="23" t="s">
        <v>159</v>
      </c>
      <c r="B480" s="23" t="s">
        <v>479</v>
      </c>
      <c r="C480" s="23" t="s">
        <v>497</v>
      </c>
      <c r="D480" s="23" t="s">
        <v>480</v>
      </c>
      <c r="E480" s="48">
        <v>3493277.45</v>
      </c>
      <c r="F480" s="48">
        <v>3178267.11</v>
      </c>
      <c r="G480" s="48">
        <f t="shared" si="7"/>
        <v>6671544.5600000005</v>
      </c>
      <c r="H480" s="71">
        <v>70</v>
      </c>
    </row>
    <row r="481" spans="1:8" ht="12">
      <c r="A481" s="23" t="s">
        <v>337</v>
      </c>
      <c r="B481" s="23" t="s">
        <v>482</v>
      </c>
      <c r="C481" s="23" t="s">
        <v>523</v>
      </c>
      <c r="D481" s="23" t="s">
        <v>481</v>
      </c>
      <c r="E481" s="48">
        <v>2720973.4</v>
      </c>
      <c r="F481" s="48">
        <v>2166907.51</v>
      </c>
      <c r="G481" s="48">
        <f t="shared" si="7"/>
        <v>4887880.91</v>
      </c>
      <c r="H481" s="71">
        <v>67</v>
      </c>
    </row>
    <row r="482" spans="1:8" ht="12">
      <c r="A482" s="23" t="s">
        <v>139</v>
      </c>
      <c r="B482" s="23" t="s">
        <v>482</v>
      </c>
      <c r="C482" s="23" t="s">
        <v>535</v>
      </c>
      <c r="D482" s="23" t="s">
        <v>480</v>
      </c>
      <c r="E482" s="48">
        <v>7283041.85</v>
      </c>
      <c r="F482" s="48">
        <v>6599135.78</v>
      </c>
      <c r="G482" s="48">
        <f t="shared" si="7"/>
        <v>13882177.629999999</v>
      </c>
      <c r="H482" s="71">
        <v>80</v>
      </c>
    </row>
    <row r="483" spans="1:8" ht="12">
      <c r="A483" s="23" t="s">
        <v>351</v>
      </c>
      <c r="B483" s="23" t="s">
        <v>482</v>
      </c>
      <c r="C483" s="23" t="s">
        <v>535</v>
      </c>
      <c r="D483" s="23" t="s">
        <v>481</v>
      </c>
      <c r="E483" s="48">
        <v>1519497.91</v>
      </c>
      <c r="F483" s="48">
        <v>1439823.34</v>
      </c>
      <c r="G483" s="48">
        <f t="shared" si="7"/>
        <v>2959321.25</v>
      </c>
      <c r="H483" s="71">
        <v>60</v>
      </c>
    </row>
    <row r="484" spans="1:8" ht="12">
      <c r="A484" s="23" t="s">
        <v>129</v>
      </c>
      <c r="B484" s="23" t="s">
        <v>482</v>
      </c>
      <c r="C484" s="23" t="s">
        <v>519</v>
      </c>
      <c r="D484" s="23" t="s">
        <v>481</v>
      </c>
      <c r="E484" s="48">
        <v>796858.57</v>
      </c>
      <c r="F484" s="48">
        <v>775441.77</v>
      </c>
      <c r="G484" s="48">
        <f t="shared" si="7"/>
        <v>1572300.3399999999</v>
      </c>
      <c r="H484" s="71">
        <v>31</v>
      </c>
    </row>
    <row r="485" spans="1:8" ht="12">
      <c r="A485" s="23" t="s">
        <v>177</v>
      </c>
      <c r="B485" s="23" t="s">
        <v>479</v>
      </c>
      <c r="C485" s="23" t="s">
        <v>510</v>
      </c>
      <c r="D485" s="23" t="s">
        <v>481</v>
      </c>
      <c r="E485" s="48">
        <v>1019527.88</v>
      </c>
      <c r="F485" s="48">
        <v>948772.51</v>
      </c>
      <c r="G485" s="48">
        <f t="shared" si="7"/>
        <v>1968300.3900000001</v>
      </c>
      <c r="H485" s="71">
        <v>34</v>
      </c>
    </row>
    <row r="486" spans="1:8" ht="12">
      <c r="A486" s="23" t="s">
        <v>323</v>
      </c>
      <c r="B486" s="23" t="s">
        <v>482</v>
      </c>
      <c r="C486" s="23" t="s">
        <v>573</v>
      </c>
      <c r="D486" s="23" t="s">
        <v>480</v>
      </c>
      <c r="E486" s="48">
        <v>7322767.67</v>
      </c>
      <c r="F486" s="48">
        <v>6730846.12</v>
      </c>
      <c r="G486" s="48">
        <f t="shared" si="7"/>
        <v>14053613.79</v>
      </c>
      <c r="H486" s="71">
        <v>90</v>
      </c>
    </row>
    <row r="487" spans="1:8" ht="12">
      <c r="A487" s="23" t="s">
        <v>290</v>
      </c>
      <c r="B487" s="23" t="s">
        <v>482</v>
      </c>
      <c r="C487" s="23" t="s">
        <v>533</v>
      </c>
      <c r="D487" s="23" t="s">
        <v>480</v>
      </c>
      <c r="E487" s="48">
        <v>6051504.11</v>
      </c>
      <c r="F487" s="48">
        <v>5532370.18</v>
      </c>
      <c r="G487" s="48">
        <f t="shared" si="7"/>
        <v>11583874.29</v>
      </c>
      <c r="H487" s="71">
        <v>78</v>
      </c>
    </row>
    <row r="488" spans="1:8" ht="12">
      <c r="A488" s="23" t="s">
        <v>267</v>
      </c>
      <c r="B488" s="23" t="s">
        <v>482</v>
      </c>
      <c r="C488" s="23" t="s">
        <v>536</v>
      </c>
      <c r="D488" s="23" t="s">
        <v>480</v>
      </c>
      <c r="E488" s="48">
        <v>2213502.17</v>
      </c>
      <c r="F488" s="48">
        <v>2240529.04</v>
      </c>
      <c r="G488" s="48">
        <f t="shared" si="7"/>
        <v>4454031.21</v>
      </c>
      <c r="H488" s="71">
        <v>40</v>
      </c>
    </row>
    <row r="489" spans="1:8" ht="12">
      <c r="A489" s="23" t="s">
        <v>296</v>
      </c>
      <c r="B489" s="23" t="s">
        <v>482</v>
      </c>
      <c r="C489" s="23" t="s">
        <v>532</v>
      </c>
      <c r="D489" s="23" t="s">
        <v>480</v>
      </c>
      <c r="E489" s="48">
        <v>3119259.05</v>
      </c>
      <c r="F489" s="48">
        <v>2764232.38</v>
      </c>
      <c r="G489" s="48">
        <f t="shared" si="7"/>
        <v>5883491.43</v>
      </c>
      <c r="H489" s="71">
        <v>40</v>
      </c>
    </row>
    <row r="490" spans="1:8" ht="12">
      <c r="A490" s="23" t="s">
        <v>217</v>
      </c>
      <c r="B490" s="23" t="s">
        <v>482</v>
      </c>
      <c r="C490" s="23" t="s">
        <v>535</v>
      </c>
      <c r="D490" s="23" t="s">
        <v>480</v>
      </c>
      <c r="E490" s="48">
        <v>4947552.52</v>
      </c>
      <c r="F490" s="48">
        <v>4361981.49</v>
      </c>
      <c r="G490" s="48">
        <f t="shared" si="7"/>
        <v>9309534.01</v>
      </c>
      <c r="H490" s="71">
        <v>70</v>
      </c>
    </row>
    <row r="491" spans="1:8" ht="12">
      <c r="A491" s="23" t="s">
        <v>25</v>
      </c>
      <c r="B491" s="23" t="s">
        <v>479</v>
      </c>
      <c r="C491" s="23" t="s">
        <v>492</v>
      </c>
      <c r="D491" s="23" t="s">
        <v>480</v>
      </c>
      <c r="E491" s="48">
        <v>1496938.62</v>
      </c>
      <c r="F491" s="48">
        <v>1506082.71</v>
      </c>
      <c r="G491" s="48">
        <f t="shared" si="7"/>
        <v>3003021.33</v>
      </c>
      <c r="H491" s="71">
        <v>34</v>
      </c>
    </row>
    <row r="492" spans="1:8" ht="12">
      <c r="A492" s="23" t="s">
        <v>115</v>
      </c>
      <c r="B492" s="23" t="s">
        <v>482</v>
      </c>
      <c r="C492" s="23" t="s">
        <v>523</v>
      </c>
      <c r="D492" s="23" t="s">
        <v>480</v>
      </c>
      <c r="E492" s="48">
        <v>2499209.31</v>
      </c>
      <c r="F492" s="48">
        <v>2153643.55</v>
      </c>
      <c r="G492" s="48">
        <f t="shared" si="7"/>
        <v>4652852.859999999</v>
      </c>
      <c r="H492" s="71">
        <v>40</v>
      </c>
    </row>
    <row r="493" spans="1:8" ht="12">
      <c r="A493" s="23" t="s">
        <v>185</v>
      </c>
      <c r="B493" s="23" t="s">
        <v>482</v>
      </c>
      <c r="C493" s="23" t="s">
        <v>531</v>
      </c>
      <c r="D493" s="23" t="s">
        <v>481</v>
      </c>
      <c r="E493" s="48">
        <v>2107360.22</v>
      </c>
      <c r="F493" s="48">
        <v>1970574.27</v>
      </c>
      <c r="G493" s="48">
        <f t="shared" si="7"/>
        <v>4077934.49</v>
      </c>
      <c r="H493" s="71">
        <v>50</v>
      </c>
    </row>
    <row r="494" spans="1:8" ht="12">
      <c r="A494" s="23" t="s">
        <v>404</v>
      </c>
      <c r="B494" s="23" t="s">
        <v>479</v>
      </c>
      <c r="C494" s="23" t="s">
        <v>494</v>
      </c>
      <c r="D494" s="23" t="s">
        <v>480</v>
      </c>
      <c r="E494" s="48">
        <v>3237803.88</v>
      </c>
      <c r="F494" s="48">
        <v>3190505.28</v>
      </c>
      <c r="G494" s="48">
        <f t="shared" si="7"/>
        <v>6428309.16</v>
      </c>
      <c r="H494" s="71">
        <v>40</v>
      </c>
    </row>
    <row r="495" spans="1:8" ht="12">
      <c r="A495" s="23" t="s">
        <v>157</v>
      </c>
      <c r="B495" s="23" t="s">
        <v>479</v>
      </c>
      <c r="C495" s="23" t="s">
        <v>504</v>
      </c>
      <c r="D495" s="23" t="s">
        <v>481</v>
      </c>
      <c r="E495" s="48">
        <v>2779306.53</v>
      </c>
      <c r="F495" s="48">
        <v>2837165.11</v>
      </c>
      <c r="G495" s="48">
        <f t="shared" si="7"/>
        <v>5616471.64</v>
      </c>
      <c r="H495" s="71">
        <v>68</v>
      </c>
    </row>
    <row r="496" spans="1:8" ht="12">
      <c r="A496" s="23" t="s">
        <v>69</v>
      </c>
      <c r="B496" s="23" t="s">
        <v>479</v>
      </c>
      <c r="C496" s="23" t="s">
        <v>504</v>
      </c>
      <c r="D496" s="23" t="s">
        <v>481</v>
      </c>
      <c r="E496" s="48">
        <v>146931.91</v>
      </c>
      <c r="F496" s="48">
        <v>156429.57</v>
      </c>
      <c r="G496" s="48">
        <f t="shared" si="7"/>
        <v>303361.48</v>
      </c>
      <c r="H496" s="71">
        <v>15</v>
      </c>
    </row>
    <row r="497" spans="1:8" ht="12">
      <c r="A497" s="23" t="s">
        <v>443</v>
      </c>
      <c r="B497" s="23" t="s">
        <v>479</v>
      </c>
      <c r="C497" s="23" t="s">
        <v>504</v>
      </c>
      <c r="D497" s="23" t="s">
        <v>481</v>
      </c>
      <c r="E497" s="48">
        <v>2076438.41</v>
      </c>
      <c r="F497" s="48">
        <v>2000078.24</v>
      </c>
      <c r="G497" s="48">
        <f t="shared" si="7"/>
        <v>4076516.65</v>
      </c>
      <c r="H497" s="71">
        <v>55</v>
      </c>
    </row>
    <row r="498" spans="1:8" ht="12">
      <c r="A498" s="23" t="s">
        <v>11</v>
      </c>
      <c r="B498" s="23" t="s">
        <v>482</v>
      </c>
      <c r="C498" s="23" t="s">
        <v>518</v>
      </c>
      <c r="D498" s="23" t="s">
        <v>481</v>
      </c>
      <c r="E498" s="48">
        <v>2153177.25</v>
      </c>
      <c r="F498" s="48">
        <v>1894046.85</v>
      </c>
      <c r="G498" s="48">
        <f t="shared" si="7"/>
        <v>4047224.1</v>
      </c>
      <c r="H498" s="71">
        <v>70</v>
      </c>
    </row>
    <row r="499" spans="1:8" ht="12">
      <c r="A499" s="23" t="s">
        <v>329</v>
      </c>
      <c r="B499" s="23" t="s">
        <v>482</v>
      </c>
      <c r="C499" s="23" t="s">
        <v>538</v>
      </c>
      <c r="D499" s="23" t="s">
        <v>481</v>
      </c>
      <c r="E499" s="48">
        <v>3182495.07</v>
      </c>
      <c r="F499" s="48">
        <v>2871758.73</v>
      </c>
      <c r="G499" s="48">
        <f t="shared" si="7"/>
        <v>6054253.8</v>
      </c>
      <c r="H499" s="71">
        <v>103</v>
      </c>
    </row>
    <row r="500" spans="1:8" ht="12">
      <c r="A500" s="23" t="s">
        <v>45</v>
      </c>
      <c r="B500" s="23" t="s">
        <v>482</v>
      </c>
      <c r="C500" s="23" t="s">
        <v>538</v>
      </c>
      <c r="D500" s="23" t="s">
        <v>481</v>
      </c>
      <c r="E500" s="48">
        <v>6727000.41</v>
      </c>
      <c r="F500" s="48">
        <v>6730799.59</v>
      </c>
      <c r="G500" s="48">
        <f t="shared" si="7"/>
        <v>13457800</v>
      </c>
      <c r="H500" s="71">
        <v>76</v>
      </c>
    </row>
    <row r="501" spans="1:8" ht="12">
      <c r="A501" s="23" t="s">
        <v>140</v>
      </c>
      <c r="B501" s="23" t="s">
        <v>482</v>
      </c>
      <c r="C501" s="23" t="s">
        <v>538</v>
      </c>
      <c r="D501" s="23" t="s">
        <v>481</v>
      </c>
      <c r="E501" s="48">
        <v>1253855.26</v>
      </c>
      <c r="F501" s="48">
        <v>1024694.99</v>
      </c>
      <c r="G501" s="48">
        <f t="shared" si="7"/>
        <v>2278550.25</v>
      </c>
      <c r="H501" s="71">
        <v>29</v>
      </c>
    </row>
    <row r="502" spans="1:8" ht="12">
      <c r="A502" s="23" t="s">
        <v>256</v>
      </c>
      <c r="B502" s="23" t="s">
        <v>482</v>
      </c>
      <c r="C502" s="23" t="s">
        <v>530</v>
      </c>
      <c r="D502" s="23" t="s">
        <v>480</v>
      </c>
      <c r="E502" s="48">
        <v>3081060.51</v>
      </c>
      <c r="F502" s="48">
        <v>2518671.62</v>
      </c>
      <c r="G502" s="48">
        <f t="shared" si="7"/>
        <v>5599732.13</v>
      </c>
      <c r="H502" s="71">
        <v>70</v>
      </c>
    </row>
    <row r="503" spans="1:8" ht="12">
      <c r="A503" s="23" t="s">
        <v>236</v>
      </c>
      <c r="B503" s="23" t="s">
        <v>482</v>
      </c>
      <c r="C503" s="23" t="s">
        <v>522</v>
      </c>
      <c r="D503" s="23" t="s">
        <v>480</v>
      </c>
      <c r="E503" s="48">
        <v>6370212.21</v>
      </c>
      <c r="F503" s="48">
        <v>5546074.09</v>
      </c>
      <c r="G503" s="48">
        <f t="shared" si="7"/>
        <v>11916286.3</v>
      </c>
      <c r="H503" s="71">
        <v>80</v>
      </c>
    </row>
    <row r="504" spans="1:8" ht="12">
      <c r="A504" s="23" t="s">
        <v>60</v>
      </c>
      <c r="B504" s="23" t="s">
        <v>479</v>
      </c>
      <c r="C504" s="23" t="s">
        <v>496</v>
      </c>
      <c r="D504" s="23" t="s">
        <v>480</v>
      </c>
      <c r="E504" s="48">
        <v>6716247.22</v>
      </c>
      <c r="F504" s="48">
        <v>6483033.62</v>
      </c>
      <c r="G504" s="48">
        <f t="shared" si="7"/>
        <v>13199280.84</v>
      </c>
      <c r="H504" s="71">
        <v>105</v>
      </c>
    </row>
    <row r="505" spans="1:8" ht="12">
      <c r="A505" s="23" t="s">
        <v>88</v>
      </c>
      <c r="B505" s="23" t="s">
        <v>482</v>
      </c>
      <c r="C505" s="23" t="s">
        <v>540</v>
      </c>
      <c r="D505" s="23" t="s">
        <v>480</v>
      </c>
      <c r="E505" s="48">
        <v>6382156.98</v>
      </c>
      <c r="F505" s="48">
        <v>6180292.96</v>
      </c>
      <c r="G505" s="48">
        <f t="shared" si="7"/>
        <v>12562449.940000001</v>
      </c>
      <c r="H505" s="71">
        <v>100</v>
      </c>
    </row>
    <row r="506" spans="5:7" ht="12">
      <c r="E506" s="48"/>
      <c r="F506" s="48"/>
      <c r="G506" s="48">
        <f t="shared" si="7"/>
        <v>0</v>
      </c>
    </row>
    <row r="507" spans="5:8" ht="12.75" thickBot="1">
      <c r="E507" s="53">
        <f>SUM(E10:E506)</f>
        <v>1402522393.5799997</v>
      </c>
      <c r="F507" s="53">
        <f>SUM(F10:F506)</f>
        <v>1296184785.7699988</v>
      </c>
      <c r="G507" s="53">
        <f>SUM(G10:G506)</f>
        <v>2698707179.35</v>
      </c>
      <c r="H507" s="53">
        <f>SUM(H10:H506)</f>
        <v>26448</v>
      </c>
    </row>
    <row r="508" spans="1:7" ht="12.75" thickTop="1">
      <c r="A508" s="29" t="s">
        <v>589</v>
      </c>
      <c r="E508" s="48"/>
      <c r="F508" s="48"/>
      <c r="G508" s="48"/>
    </row>
    <row r="509" spans="1:7" ht="12">
      <c r="A509" s="29" t="s">
        <v>615</v>
      </c>
      <c r="E509" s="48"/>
      <c r="G509" s="48"/>
    </row>
    <row r="510" spans="1:7" ht="12">
      <c r="A510" s="29" t="s">
        <v>611</v>
      </c>
      <c r="E510" s="48"/>
      <c r="G510" s="48"/>
    </row>
    <row r="511" spans="1:8" s="29" customFormat="1" ht="12">
      <c r="A511" s="29" t="s">
        <v>610</v>
      </c>
      <c r="B511" s="23"/>
      <c r="C511" s="23"/>
      <c r="D511" s="23"/>
      <c r="E511" s="48"/>
      <c r="F511" s="48"/>
      <c r="G511" s="48"/>
      <c r="H511" s="23"/>
    </row>
    <row r="512" spans="1:8" s="29" customFormat="1" ht="12">
      <c r="A512" s="29" t="s">
        <v>614</v>
      </c>
      <c r="B512" s="23"/>
      <c r="C512" s="23"/>
      <c r="D512" s="23"/>
      <c r="E512" s="23"/>
      <c r="F512" s="23"/>
      <c r="G512" s="23"/>
      <c r="H512" s="23"/>
    </row>
    <row r="513" spans="1:8" s="29" customFormat="1" ht="12">
      <c r="A513" s="29" t="s">
        <v>613</v>
      </c>
      <c r="B513" s="23"/>
      <c r="C513" s="23"/>
      <c r="D513" s="23"/>
      <c r="E513" s="70"/>
      <c r="F513" s="70"/>
      <c r="G513" s="70"/>
      <c r="H513" s="70"/>
    </row>
    <row r="514" spans="1:8" ht="12">
      <c r="A514" s="29" t="s">
        <v>612</v>
      </c>
      <c r="E514" s="55"/>
      <c r="F514" s="55"/>
      <c r="G514" s="55"/>
      <c r="H514" s="55"/>
    </row>
    <row r="515" ht="12">
      <c r="A515" s="29" t="s">
        <v>619</v>
      </c>
    </row>
    <row r="516" ht="12">
      <c r="A516" s="29"/>
    </row>
    <row r="517" ht="12">
      <c r="A517" s="52" t="s">
        <v>621</v>
      </c>
    </row>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Victorian Commission for Gambling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VCGLR-User</dc:creator>
  <cp:keywords/>
  <dc:description/>
  <cp:lastModifiedBy>Chloe Sou</cp:lastModifiedBy>
  <cp:lastPrinted>2016-01-19T03:41:24Z</cp:lastPrinted>
  <dcterms:created xsi:type="dcterms:W3CDTF">2013-08-12T00:44:56Z</dcterms:created>
  <dcterms:modified xsi:type="dcterms:W3CDTF">2021-01-20T12:54:34Z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